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6258EC53-7B9B-4C51-992E-E233B13CC378}" xr6:coauthVersionLast="36" xr6:coauthVersionMax="36" xr10:uidLastSave="{00000000-0000-0000-0000-000000000000}"/>
  <bookViews>
    <workbookView xWindow="0" yWindow="0" windowWidth="13485" windowHeight="10830" tabRatio="78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1">'NDF-01'!$B$2:$F$19</definedName>
    <definedName name="_xlnm.Print_Area" localSheetId="2">'NDF-02'!$B$2:$I$165</definedName>
    <definedName name="_xlnm.Print_Area" localSheetId="3">'NDF-03'!$B$1:$F$33</definedName>
    <definedName name="_xlnm.Print_Area" localSheetId="4">'NDF-04'!$B$1:$F$19</definedName>
    <definedName name="_xlnm.Print_Area" localSheetId="5">'NDF-05'!$B$1:$F$19</definedName>
    <definedName name="_xlnm.Print_Area" localSheetId="6">'NDF-06'!$B$1:$F$20</definedName>
    <definedName name="_xlnm.Print_Area" localSheetId="0">'Notas de Disciplina Financiera'!$A$1:$D$28</definedName>
    <definedName name="_xlnm.Print_Titles" localSheetId="2">'NDF-02'!$1:$12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H15" i="1" l="1"/>
  <c r="H159" i="1" l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H151" i="1"/>
  <c r="I151" i="1" s="1"/>
  <c r="H150" i="1"/>
  <c r="I150" i="1" s="1"/>
  <c r="H149" i="1"/>
  <c r="H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I137" i="1"/>
  <c r="H137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H125" i="1"/>
  <c r="I125" i="1" s="1"/>
  <c r="H124" i="1"/>
  <c r="I124" i="1" s="1"/>
  <c r="H123" i="1"/>
  <c r="I123" i="1" s="1"/>
  <c r="I122" i="1"/>
  <c r="H122" i="1"/>
  <c r="H121" i="1"/>
  <c r="I121" i="1" s="1"/>
  <c r="H120" i="1"/>
  <c r="I120" i="1" s="1"/>
  <c r="H119" i="1"/>
  <c r="I119" i="1" s="1"/>
  <c r="H118" i="1"/>
  <c r="I118" i="1" s="1"/>
  <c r="H117" i="1"/>
  <c r="H115" i="1"/>
  <c r="I115" i="1" s="1"/>
  <c r="H114" i="1"/>
  <c r="I114" i="1" s="1"/>
  <c r="I113" i="1"/>
  <c r="H113" i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H97" i="1"/>
  <c r="I97" i="1" s="1"/>
  <c r="H95" i="1"/>
  <c r="I95" i="1" s="1"/>
  <c r="H94" i="1"/>
  <c r="I94" i="1" s="1"/>
  <c r="H93" i="1"/>
  <c r="I93" i="1" s="1"/>
  <c r="I92" i="1"/>
  <c r="H92" i="1"/>
  <c r="H91" i="1"/>
  <c r="I91" i="1" s="1"/>
  <c r="H90" i="1"/>
  <c r="I90" i="1" s="1"/>
  <c r="H89" i="1"/>
  <c r="I89" i="1" s="1"/>
  <c r="H85" i="1"/>
  <c r="I85" i="1" s="1"/>
  <c r="H84" i="1"/>
  <c r="I84" i="1" s="1"/>
  <c r="I83" i="1"/>
  <c r="H83" i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I71" i="1"/>
  <c r="H71" i="1"/>
  <c r="H70" i="1"/>
  <c r="I70" i="1" s="1"/>
  <c r="H69" i="1"/>
  <c r="I69" i="1" s="1"/>
  <c r="H68" i="1"/>
  <c r="I68" i="1" s="1"/>
  <c r="I67" i="1"/>
  <c r="H67" i="1"/>
  <c r="I65" i="1"/>
  <c r="H65" i="1"/>
  <c r="I64" i="1"/>
  <c r="H64" i="1"/>
  <c r="H63" i="1"/>
  <c r="I63" i="1" s="1"/>
  <c r="H61" i="1"/>
  <c r="I61" i="1" s="1"/>
  <c r="H60" i="1"/>
  <c r="I60" i="1" s="1"/>
  <c r="H59" i="1"/>
  <c r="I59" i="1" s="1"/>
  <c r="H58" i="1"/>
  <c r="I58" i="1" s="1"/>
  <c r="H57" i="1"/>
  <c r="H52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I15" i="1"/>
  <c r="G152" i="1"/>
  <c r="F152" i="1"/>
  <c r="E152" i="1"/>
  <c r="D152" i="1"/>
  <c r="G148" i="1"/>
  <c r="F148" i="1"/>
  <c r="E148" i="1"/>
  <c r="D148" i="1"/>
  <c r="G140" i="1"/>
  <c r="F140" i="1"/>
  <c r="E140" i="1"/>
  <c r="D140" i="1"/>
  <c r="G136" i="1"/>
  <c r="F136" i="1"/>
  <c r="E136" i="1"/>
  <c r="D136" i="1"/>
  <c r="G126" i="1"/>
  <c r="F126" i="1"/>
  <c r="E126" i="1"/>
  <c r="D126" i="1"/>
  <c r="G116" i="1"/>
  <c r="F116" i="1"/>
  <c r="E116" i="1"/>
  <c r="D116" i="1"/>
  <c r="G106" i="1"/>
  <c r="F106" i="1"/>
  <c r="F87" i="1" s="1"/>
  <c r="E106" i="1"/>
  <c r="D106" i="1"/>
  <c r="G96" i="1"/>
  <c r="F96" i="1"/>
  <c r="E96" i="1"/>
  <c r="D96" i="1"/>
  <c r="G88" i="1"/>
  <c r="F88" i="1"/>
  <c r="E88" i="1"/>
  <c r="D88" i="1"/>
  <c r="D87" i="1" s="1"/>
  <c r="G87" i="1"/>
  <c r="G78" i="1"/>
  <c r="F78" i="1"/>
  <c r="E78" i="1"/>
  <c r="D78" i="1"/>
  <c r="G74" i="1"/>
  <c r="F74" i="1"/>
  <c r="E74" i="1"/>
  <c r="D74" i="1"/>
  <c r="G66" i="1"/>
  <c r="F66" i="1"/>
  <c r="E66" i="1"/>
  <c r="D66" i="1"/>
  <c r="H62" i="1"/>
  <c r="G62" i="1"/>
  <c r="F62" i="1"/>
  <c r="E62" i="1"/>
  <c r="D62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G14" i="1"/>
  <c r="F14" i="1"/>
  <c r="F13" i="1" s="1"/>
  <c r="E14" i="1"/>
  <c r="D14" i="1"/>
  <c r="C152" i="1"/>
  <c r="C148" i="1"/>
  <c r="C140" i="1"/>
  <c r="C136" i="1"/>
  <c r="C126" i="1"/>
  <c r="C116" i="1"/>
  <c r="C106" i="1"/>
  <c r="C96" i="1"/>
  <c r="C88" i="1"/>
  <c r="C78" i="1"/>
  <c r="C74" i="1"/>
  <c r="C66" i="1"/>
  <c r="C62" i="1"/>
  <c r="C52" i="1"/>
  <c r="C42" i="1"/>
  <c r="C32" i="1"/>
  <c r="C22" i="1"/>
  <c r="C14" i="1"/>
  <c r="H22" i="1" l="1"/>
  <c r="H13" i="1" s="1"/>
  <c r="H96" i="1"/>
  <c r="E87" i="1"/>
  <c r="I74" i="1"/>
  <c r="I57" i="1"/>
  <c r="H116" i="1"/>
  <c r="H136" i="1"/>
  <c r="H126" i="1"/>
  <c r="H152" i="1"/>
  <c r="C13" i="1"/>
  <c r="I153" i="1"/>
  <c r="G13" i="1"/>
  <c r="G161" i="1" s="1"/>
  <c r="I152" i="1"/>
  <c r="I149" i="1"/>
  <c r="I148" i="1" s="1"/>
  <c r="I127" i="1"/>
  <c r="I126" i="1" s="1"/>
  <c r="I117" i="1"/>
  <c r="H106" i="1"/>
  <c r="I98" i="1"/>
  <c r="H88" i="1"/>
  <c r="I78" i="1"/>
  <c r="H78" i="1"/>
  <c r="H74" i="1"/>
  <c r="I42" i="1"/>
  <c r="I32" i="1"/>
  <c r="H32" i="1"/>
  <c r="I23" i="1"/>
  <c r="I22" i="1" s="1"/>
  <c r="I140" i="1"/>
  <c r="H140" i="1"/>
  <c r="I136" i="1"/>
  <c r="I116" i="1"/>
  <c r="I106" i="1"/>
  <c r="I96" i="1"/>
  <c r="I88" i="1"/>
  <c r="I66" i="1"/>
  <c r="H66" i="1"/>
  <c r="I62" i="1"/>
  <c r="I52" i="1"/>
  <c r="H42" i="1"/>
  <c r="I14" i="1"/>
  <c r="H14" i="1"/>
  <c r="F161" i="1"/>
  <c r="E13" i="1"/>
  <c r="E161" i="1" s="1"/>
  <c r="D13" i="1"/>
  <c r="D161" i="1" s="1"/>
  <c r="C87" i="1"/>
  <c r="C161" i="1" s="1"/>
  <c r="H87" i="1" l="1"/>
  <c r="H161" i="1"/>
  <c r="I87" i="1"/>
  <c r="I13" i="1"/>
  <c r="I161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<sst xmlns="http://schemas.openxmlformats.org/spreadsheetml/2006/main" count="269" uniqueCount="150">
  <si>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</si>
  <si>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</si>
  <si>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</si>
  <si>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</si>
  <si>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</si>
  <si>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</si>
  <si>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</si>
  <si>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</si>
  <si>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</si>
  <si>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</si>
  <si>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</si>
  <si>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</si>
  <si>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</si>
  <si>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</si>
  <si>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</si>
  <si>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</si>
  <si>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</si>
  <si>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</si>
  <si>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</si>
  <si>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</si>
  <si>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</si>
  <si>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</si>
  <si>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</si>
  <si>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</si>
  <si>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</si>
  <si>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</si>
  <si>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</si>
  <si>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</si>
  <si>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</si>
  <si>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</si>
  <si>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</si>
  <si>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</si>
  <si>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</si>
  <si>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</si>
  <si>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</si>
  <si>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</si>
  <si>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</si>
  <si>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</si>
  <si>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</si>
  <si>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</si>
  <si>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</si>
  <si>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</si>
  <si>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</si>
  <si>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</si>
  <si>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</si>
  <si>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</si>
  <si>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</si>
  <si>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</si>
  <si>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</si>
  <si>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</si>
  <si>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</si>
  <si>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</si>
  <si>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</si>
  <si>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</si>
  <si>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</si>
  <si>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</si>
  <si>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</si>
  <si>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</si>
  <si>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</si>
  <si>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</si>
  <si>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</si>
  <si>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</si>
  <si>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</si>
  <si>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</si>
  <si>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</si>
  <si>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</si>
  <si>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</si>
  <si>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</si>
  <si>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</si>
  <si>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</si>
  <si>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</si>
  <si>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</si>
  <si>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</si>
  <si>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</si>
  <si>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</si>
  <si>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</si>
  <si>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</si>
  <si>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</si>
  <si>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</si>
  <si>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</si>
  <si>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</si>
  <si>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</si>
  <si>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</si>
  <si>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</si>
  <si>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</si>
  <si>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</si>
  <si>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</si>
  <si>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</si>
  <si>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</si>
  <si>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</si>
  <si>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</si>
  <si>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</si>
  <si>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</si>
  <si>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</si>
  <si>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</si>
  <si>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</si>
  <si>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</si>
  <si>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</si>
  <si>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</si>
  <si>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</si>
  <si>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</si>
  <si>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</si>
  <si>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</si>
  <si>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</si>
  <si>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</si>
  <si>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</si>
  <si>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</si>
  <si>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</si>
  <si>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</si>
  <si>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</si>
  <si>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</si>
  <si>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</si>
  <si>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</si>
  <si>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</si>
  <si>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</si>
  <si>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</si>
  <si>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</si>
  <si>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</si>
  <si>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</si>
  <si>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</si>
  <si>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</si>
  <si>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</si>
  <si>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</si>
  <si>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</si>
  <si>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</si>
  <si>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</si>
  <si>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</si>
  <si>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</si>
  <si>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</si>
  <si>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</si>
  <si>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</si>
  <si>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</si>
  <si>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</si>
  <si>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</si>
  <si>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</si>
  <si>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</si>
  <si>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</si>
  <si>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</si>
  <si>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INVESTIGACION, PLANEACION Y ESTADISTICA</t>
  </si>
  <si>
    <t>“Bajo protesta de decir verdad declaramos que los Estados Financieros y sus notas, son razonablemente correctos y son responsabilidad del emisor”.</t>
  </si>
  <si>
    <t xml:space="preserve">        Director General
Arq. Sergio Martínez León</t>
  </si>
  <si>
    <t>Coordinador Administrativo
CP. Alejandro García González</t>
  </si>
  <si>
    <t>No contamos con financiamiento neto para el pago de ingresos de libre disposición debido a que nuestro balance presupuestario es sostenible.</t>
  </si>
  <si>
    <t>Ejercicio 2024</t>
  </si>
  <si>
    <t>2. Aumento o creación de nuevo Gasto:              No se ha realizado ningún incremento presupuestal para cubrir partidas nuevas dentro de la operatividad del instituto.</t>
  </si>
  <si>
    <t>En el mes de diciembre se realizan varias reservas (provisiones) de gastos que se erogan y son pagados en el mes de enero del siguiente ejercicio fiscal.</t>
  </si>
  <si>
    <t xml:space="preserve">3. Pasivo Circulante al Cierre del Ejercicio (ESF-12):   </t>
  </si>
  <si>
    <t>No contamos con financiamiento u obligaciones contraidas en el Registro Público Unico.</t>
  </si>
  <si>
    <t>No contamos con obligaciones a corto plazo.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</si>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</sst>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4" fontId="17" fillId="0" borderId="0" xfId="0" applyNumberFormat="1" applyFont="1" applyProtection="1">
      <protection locked="0"/>
    </xf>
    <xf numFmtId="0" fontId="18" fillId="0" borderId="0" xfId="4" applyFont="1" applyAlignment="1" applyProtection="1">
      <alignment vertical="top" wrapText="1"/>
      <protection locked="0"/>
    </xf>
    <xf numFmtId="0" fontId="18" fillId="0" borderId="0" xfId="4" applyFont="1" applyAlignment="1" applyProtection="1">
      <alignment vertical="top"/>
      <protection locked="0"/>
    </xf>
    <xf numFmtId="0" fontId="18" fillId="0" borderId="0" xfId="4" applyFont="1" applyAlignment="1" applyProtection="1">
      <alignment horizontal="center" vertical="top"/>
      <protection locked="0"/>
    </xf>
    <xf numFmtId="0" fontId="18" fillId="0" borderId="0" xfId="4" applyFont="1" applyBorder="1" applyAlignment="1" applyProtection="1">
      <alignment vertical="top" wrapText="1"/>
      <protection locked="0"/>
    </xf>
    <xf numFmtId="0" fontId="18" fillId="0" borderId="0" xfId="4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Protection="1">
      <protection locked="0"/>
    </xf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0" fillId="0" borderId="2" xfId="0" applyNumberFormat="1" applyFont="1" applyBorder="1" applyAlignment="1" applyProtection="1">
      <alignment horizontal="right" vertical="top"/>
      <protection locked="0"/>
    </xf>
    <xf numFmtId="0" fontId="18" fillId="0" borderId="0" xfId="4" applyFont="1" applyBorder="1" applyAlignment="1" applyProtection="1">
      <alignment horizontal="center" vertical="top" wrapText="1"/>
      <protection locked="0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2" fillId="0" borderId="0" xfId="0" applyNumberFormat="1" applyFont="1"/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26</xdr:row>
      <xdr:rowOff>123825</xdr:rowOff>
    </xdr:from>
    <xdr:to>
      <xdr:col>1</xdr:col>
      <xdr:colOff>9525</xdr:colOff>
      <xdr:row>26</xdr:row>
      <xdr:rowOff>123826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3857625"/>
          <a:ext cx="9810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123825</xdr:rowOff>
    </xdr:from>
    <xdr:to>
      <xdr:col>3</xdr:col>
      <xdr:colOff>571500</xdr:colOff>
      <xdr:row>26</xdr:row>
      <xdr:rowOff>123826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81700" y="3857625"/>
          <a:ext cx="11906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F28"/>
  <sheetViews>
    <sheetView tabSelected="1" workbookViewId="0">
      <selection activeCell="G39" sqref="G3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7" t="s">
        <v>138</v>
      </c>
      <c r="B1" s="18"/>
      <c r="C1" s="19" t="s">
        <v>0</v>
      </c>
      <c r="D1" s="20">
        <v>2024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149</v>
      </c>
      <c r="B3" s="22"/>
      <c r="C3" s="23" t="s">
        <v>4</v>
      </c>
      <c r="D3" s="25">
        <v>3</v>
      </c>
    </row>
    <row r="4" spans="1:4" x14ac:dyDescent="0.2">
      <c r="A4" s="26" t="s">
        <v>5</v>
      </c>
      <c r="B4" s="27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2" thickBot="1" x14ac:dyDescent="0.25">
      <c r="A15" s="36"/>
      <c r="B15" s="37"/>
    </row>
    <row r="20" spans="1:6" x14ac:dyDescent="0.2">
      <c r="A20" s="70" t="s">
        <v>139</v>
      </c>
      <c r="B20" s="70"/>
      <c r="C20" s="70"/>
      <c r="D20" s="70"/>
      <c r="E20" s="71"/>
      <c r="F20" s="71"/>
    </row>
    <row r="21" spans="1:6" x14ac:dyDescent="0.2">
      <c r="A21" s="70"/>
      <c r="B21" s="70"/>
      <c r="C21" s="70"/>
      <c r="D21" s="70"/>
      <c r="E21" s="71"/>
      <c r="F21" s="71"/>
    </row>
    <row r="22" spans="1:6" x14ac:dyDescent="0.2">
      <c r="A22" s="70"/>
      <c r="B22" s="70"/>
      <c r="C22" s="70"/>
      <c r="D22" s="70"/>
      <c r="E22" s="71"/>
      <c r="F22" s="71"/>
    </row>
    <row r="23" spans="1:6" x14ac:dyDescent="0.2">
      <c r="A23" s="70"/>
      <c r="B23" s="70"/>
      <c r="C23" s="70"/>
      <c r="D23" s="70"/>
      <c r="E23" s="71"/>
      <c r="F23" s="71"/>
    </row>
    <row r="24" spans="1:6" x14ac:dyDescent="0.2">
      <c r="A24" s="70"/>
      <c r="B24" s="70"/>
      <c r="C24" s="70"/>
      <c r="D24" s="70"/>
      <c r="E24" s="71"/>
      <c r="F24" s="71"/>
    </row>
    <row r="25" spans="1:6" x14ac:dyDescent="0.2">
      <c r="A25" s="70"/>
      <c r="B25" s="70"/>
      <c r="C25" s="70"/>
      <c r="D25" s="70"/>
      <c r="E25" s="71"/>
      <c r="F25" s="71"/>
    </row>
    <row r="26" spans="1:6" ht="12" x14ac:dyDescent="0.2">
      <c r="A26" s="72"/>
      <c r="B26" s="72"/>
      <c r="C26" s="72"/>
      <c r="D26" s="72"/>
      <c r="E26" s="73"/>
      <c r="F26" s="73"/>
    </row>
    <row r="27" spans="1:6" ht="12" x14ac:dyDescent="0.2">
      <c r="A27" s="74"/>
      <c r="B27" s="75"/>
      <c r="C27" s="76"/>
      <c r="D27" s="72"/>
      <c r="E27" s="76"/>
      <c r="F27" s="73"/>
    </row>
    <row r="28" spans="1:6" ht="48" customHeight="1" x14ac:dyDescent="0.2">
      <c r="A28" s="78" t="s">
        <v>140</v>
      </c>
      <c r="B28" s="77"/>
      <c r="C28" s="85" t="s">
        <v>141</v>
      </c>
      <c r="D28" s="85"/>
      <c r="F28" s="77"/>
    </row>
  </sheetData>
  <protectedRanges>
    <protectedRange sqref="A20:F25" name="Rango1_1"/>
    <protectedRange sqref="A26:F26 D27:D28 F27:F28" name="Rango1_1_1"/>
    <protectedRange sqref="E27 A27:C28" name="Rango1_1_2_3"/>
  </protectedRanges>
  <mergeCells count="1">
    <mergeCell ref="C28:D28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7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6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0" spans="1:6" ht="30" x14ac:dyDescent="0.2">
      <c r="C10" s="79" t="s">
        <v>142</v>
      </c>
    </row>
    <row r="11" spans="1:6" ht="15" x14ac:dyDescent="0.2">
      <c r="C11" s="81"/>
    </row>
    <row r="16" spans="1:6" x14ac:dyDescent="0.2">
      <c r="C16" s="69"/>
    </row>
    <row r="17" spans="2:3" x14ac:dyDescent="0.2">
      <c r="C17" s="68"/>
    </row>
    <row r="19" spans="2:3" ht="12.75" x14ac:dyDescent="0.2">
      <c r="B19" s="82" t="s">
        <v>139</v>
      </c>
    </row>
  </sheetData>
  <protectedRanges>
    <protectedRange sqref="B19" name="Rango1_1"/>
  </protectedRanges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5"/>
  <sheetViews>
    <sheetView showGridLines="0" topLeftCell="A136" zoomScaleNormal="100" workbookViewId="0">
      <selection activeCell="L23" sqref="L23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0" width="12" style="1"/>
    <col min="11" max="11" width="12.6640625" style="1" bestFit="1" customWidth="1"/>
    <col min="12" max="16384" width="12" style="1"/>
  </cols>
  <sheetData>
    <row r="1" spans="1:11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11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11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5" spans="1:11" x14ac:dyDescent="0.2">
      <c r="B5" s="42" t="s">
        <v>144</v>
      </c>
    </row>
    <row r="6" spans="1:11" x14ac:dyDescent="0.2">
      <c r="B6" s="92" t="str">
        <f>B1</f>
        <v>INSTITUTO MUNICIPAL DE INVESTIGACION, PLANEACION Y ESTADISTICA</v>
      </c>
      <c r="C6" s="92"/>
      <c r="D6" s="92"/>
      <c r="E6" s="92"/>
      <c r="F6" s="92"/>
      <c r="G6" s="92"/>
      <c r="H6" s="92"/>
      <c r="I6" s="92"/>
    </row>
    <row r="7" spans="1:11" x14ac:dyDescent="0.2">
      <c r="B7" s="87" t="s">
        <v>23</v>
      </c>
      <c r="C7" s="87"/>
      <c r="D7" s="87"/>
      <c r="E7" s="87"/>
      <c r="F7" s="87"/>
      <c r="G7" s="87"/>
      <c r="H7" s="87"/>
      <c r="I7" s="87"/>
    </row>
    <row r="8" spans="1:11" x14ac:dyDescent="0.2">
      <c r="B8" s="87" t="s">
        <v>24</v>
      </c>
      <c r="C8" s="87"/>
      <c r="D8" s="87"/>
      <c r="E8" s="87"/>
      <c r="F8" s="87"/>
      <c r="G8" s="87"/>
      <c r="H8" s="87"/>
      <c r="I8" s="87"/>
    </row>
    <row r="9" spans="1:11" x14ac:dyDescent="0.2">
      <c r="B9" s="87" t="str">
        <f>B3</f>
        <v>Correspondiente del 01 de Enero al 30 de Septiembre de 2024</v>
      </c>
      <c r="C9" s="87"/>
      <c r="D9" s="87"/>
      <c r="E9" s="87"/>
      <c r="F9" s="87"/>
      <c r="G9" s="87"/>
      <c r="H9" s="87"/>
      <c r="I9" s="87"/>
    </row>
    <row r="10" spans="1:11" x14ac:dyDescent="0.2">
      <c r="B10" s="88" t="s">
        <v>25</v>
      </c>
      <c r="C10" s="88"/>
      <c r="D10" s="88"/>
      <c r="E10" s="88"/>
      <c r="F10" s="88"/>
      <c r="G10" s="88"/>
      <c r="H10" s="88"/>
      <c r="I10" s="88"/>
    </row>
    <row r="11" spans="1:11" x14ac:dyDescent="0.2">
      <c r="B11" s="7"/>
      <c r="C11" s="7"/>
      <c r="D11" s="89" t="s">
        <v>26</v>
      </c>
      <c r="E11" s="90"/>
      <c r="F11" s="90"/>
      <c r="G11" s="90"/>
      <c r="H11" s="91"/>
      <c r="I11" s="7"/>
    </row>
    <row r="12" spans="1:11" ht="56.25" customHeight="1" x14ac:dyDescent="0.2">
      <c r="B12" s="6" t="s">
        <v>27</v>
      </c>
      <c r="C12" s="6" t="s">
        <v>28</v>
      </c>
      <c r="D12" s="2" t="s">
        <v>29</v>
      </c>
      <c r="E12" s="2" t="s">
        <v>30</v>
      </c>
      <c r="F12" s="2" t="s">
        <v>31</v>
      </c>
      <c r="G12" s="2" t="s">
        <v>32</v>
      </c>
      <c r="H12" s="2" t="s">
        <v>33</v>
      </c>
      <c r="I12" s="6" t="s">
        <v>34</v>
      </c>
    </row>
    <row r="13" spans="1:11" ht="15" x14ac:dyDescent="0.2">
      <c r="A13" s="41"/>
      <c r="B13" s="11" t="s">
        <v>35</v>
      </c>
      <c r="C13" s="83">
        <f t="shared" ref="C13:I13" si="0">SUM(C14,C22,C32,C42,C52,C62,C66,C75,C79)</f>
        <v>17812746.66</v>
      </c>
      <c r="D13" s="83">
        <f t="shared" si="0"/>
        <v>237601.03999999998</v>
      </c>
      <c r="E13" s="83">
        <f t="shared" si="0"/>
        <v>60000</v>
      </c>
      <c r="F13" s="83">
        <f t="shared" si="0"/>
        <v>977932.24</v>
      </c>
      <c r="G13" s="83">
        <f t="shared" si="0"/>
        <v>977932.24</v>
      </c>
      <c r="H13" s="83">
        <f>SUM(H14,H22,H32,H42,H52,H62,H66,H75,H79)</f>
        <v>177601.03999999992</v>
      </c>
      <c r="I13" s="83">
        <f t="shared" si="0"/>
        <v>17990347.699999999</v>
      </c>
    </row>
    <row r="14" spans="1:11" ht="15" x14ac:dyDescent="0.2">
      <c r="B14" s="15" t="s">
        <v>36</v>
      </c>
      <c r="C14" s="83">
        <f t="shared" ref="C14:I14" si="1">SUM(C15:C21)</f>
        <v>14415502.359999999</v>
      </c>
      <c r="D14" s="83">
        <f t="shared" si="1"/>
        <v>206088.12</v>
      </c>
      <c r="E14" s="83">
        <f t="shared" si="1"/>
        <v>0</v>
      </c>
      <c r="F14" s="83">
        <f t="shared" si="1"/>
        <v>817140.59000000008</v>
      </c>
      <c r="G14" s="83">
        <f t="shared" si="1"/>
        <v>773211.01</v>
      </c>
      <c r="H14" s="83">
        <f t="shared" si="1"/>
        <v>250017.69999999995</v>
      </c>
      <c r="I14" s="83">
        <f t="shared" si="1"/>
        <v>14665520.059999999</v>
      </c>
      <c r="K14" s="104"/>
    </row>
    <row r="15" spans="1:11" ht="12" x14ac:dyDescent="0.2">
      <c r="B15" s="14" t="s">
        <v>37</v>
      </c>
      <c r="C15" s="84">
        <v>9670228.3499999996</v>
      </c>
      <c r="D15" s="84">
        <v>0</v>
      </c>
      <c r="E15" s="84">
        <v>0</v>
      </c>
      <c r="F15" s="84">
        <v>488193.96</v>
      </c>
      <c r="G15" s="84">
        <v>194232.85</v>
      </c>
      <c r="H15" s="84">
        <f>D15-E15+F15-G15</f>
        <v>293961.11</v>
      </c>
      <c r="I15" s="84">
        <f>+C15+H15</f>
        <v>9964189.459999999</v>
      </c>
      <c r="K15" s="104"/>
    </row>
    <row r="16" spans="1:11" ht="12" x14ac:dyDescent="0.2">
      <c r="B16" s="14" t="s">
        <v>38</v>
      </c>
      <c r="C16" s="84">
        <v>127382.73</v>
      </c>
      <c r="D16" s="84">
        <v>0</v>
      </c>
      <c r="E16" s="84">
        <v>0</v>
      </c>
      <c r="F16" s="84">
        <v>74763.490000000005</v>
      </c>
      <c r="G16" s="84">
        <v>0</v>
      </c>
      <c r="H16" s="84">
        <f t="shared" ref="H16:H21" si="2">D16-E16+F16-G16</f>
        <v>74763.490000000005</v>
      </c>
      <c r="I16" s="84">
        <f t="shared" ref="I16:I21" si="3">+C16+H16</f>
        <v>202146.22</v>
      </c>
      <c r="K16" s="104"/>
    </row>
    <row r="17" spans="2:11" ht="12" x14ac:dyDescent="0.2">
      <c r="B17" s="14" t="s">
        <v>39</v>
      </c>
      <c r="C17" s="84">
        <v>1726952.12</v>
      </c>
      <c r="D17" s="84">
        <v>58882.32</v>
      </c>
      <c r="E17" s="84">
        <v>0</v>
      </c>
      <c r="F17" s="84">
        <v>110757.66</v>
      </c>
      <c r="G17" s="84">
        <v>0</v>
      </c>
      <c r="H17" s="84">
        <f t="shared" si="2"/>
        <v>169639.98</v>
      </c>
      <c r="I17" s="84">
        <f t="shared" si="3"/>
        <v>1896592.1</v>
      </c>
      <c r="K17" s="104"/>
    </row>
    <row r="18" spans="2:11" ht="12" x14ac:dyDescent="0.2">
      <c r="B18" s="14" t="s">
        <v>40</v>
      </c>
      <c r="C18" s="84">
        <v>2304961</v>
      </c>
      <c r="D18" s="84">
        <v>0</v>
      </c>
      <c r="E18" s="84">
        <v>0</v>
      </c>
      <c r="F18" s="84">
        <v>3000</v>
      </c>
      <c r="G18" s="84">
        <v>3000</v>
      </c>
      <c r="H18" s="84">
        <f t="shared" si="2"/>
        <v>0</v>
      </c>
      <c r="I18" s="84">
        <f t="shared" si="3"/>
        <v>2304961</v>
      </c>
      <c r="K18" s="104"/>
    </row>
    <row r="19" spans="2:11" ht="12" x14ac:dyDescent="0.2">
      <c r="B19" s="14" t="s">
        <v>41</v>
      </c>
      <c r="C19" s="84">
        <v>10000</v>
      </c>
      <c r="D19" s="84">
        <v>147205.79999999999</v>
      </c>
      <c r="E19" s="84">
        <v>0</v>
      </c>
      <c r="F19" s="84">
        <v>140425.48000000001</v>
      </c>
      <c r="G19" s="84">
        <v>0</v>
      </c>
      <c r="H19" s="84">
        <f t="shared" si="2"/>
        <v>287631.28000000003</v>
      </c>
      <c r="I19" s="84">
        <f t="shared" si="3"/>
        <v>297631.28000000003</v>
      </c>
      <c r="K19" s="104"/>
    </row>
    <row r="20" spans="2:11" ht="12" x14ac:dyDescent="0.2">
      <c r="B20" s="14" t="s">
        <v>42</v>
      </c>
      <c r="C20" s="84">
        <v>575978.16</v>
      </c>
      <c r="D20" s="84">
        <v>0</v>
      </c>
      <c r="E20" s="84">
        <v>0</v>
      </c>
      <c r="F20" s="84">
        <v>0</v>
      </c>
      <c r="G20" s="84">
        <v>575978.16</v>
      </c>
      <c r="H20" s="84">
        <f t="shared" si="2"/>
        <v>-575978.16</v>
      </c>
      <c r="I20" s="84">
        <f t="shared" si="3"/>
        <v>0</v>
      </c>
      <c r="K20" s="104"/>
    </row>
    <row r="21" spans="2:11" ht="12" x14ac:dyDescent="0.2">
      <c r="B21" s="14" t="s">
        <v>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f t="shared" si="2"/>
        <v>0</v>
      </c>
      <c r="I21" s="84">
        <f t="shared" si="3"/>
        <v>0</v>
      </c>
      <c r="K21" s="104"/>
    </row>
    <row r="22" spans="2:11" ht="15" x14ac:dyDescent="0.2">
      <c r="B22" s="15" t="s">
        <v>44</v>
      </c>
      <c r="C22" s="83">
        <f t="shared" ref="C22:I22" si="4">SUM(C23:C31)</f>
        <v>620043.55000000005</v>
      </c>
      <c r="D22" s="83">
        <f t="shared" si="4"/>
        <v>21512.92</v>
      </c>
      <c r="E22" s="83">
        <f t="shared" si="4"/>
        <v>0</v>
      </c>
      <c r="F22" s="83">
        <f t="shared" si="4"/>
        <v>43888.26</v>
      </c>
      <c r="G22" s="83">
        <f t="shared" si="4"/>
        <v>0</v>
      </c>
      <c r="H22" s="83">
        <f t="shared" si="4"/>
        <v>65401.18</v>
      </c>
      <c r="I22" s="83">
        <f t="shared" si="4"/>
        <v>685444.73</v>
      </c>
      <c r="K22" s="104"/>
    </row>
    <row r="23" spans="2:11" ht="12" x14ac:dyDescent="0.2">
      <c r="B23" s="14" t="s">
        <v>45</v>
      </c>
      <c r="C23" s="84">
        <v>396643.55</v>
      </c>
      <c r="D23" s="84">
        <v>21512.92</v>
      </c>
      <c r="E23" s="84">
        <v>0</v>
      </c>
      <c r="F23" s="84">
        <v>43888.26</v>
      </c>
      <c r="G23" s="84">
        <v>0</v>
      </c>
      <c r="H23" s="84">
        <f t="shared" ref="H23:H31" si="5">D23-E23+F23-G23</f>
        <v>65401.18</v>
      </c>
      <c r="I23" s="84">
        <f t="shared" ref="I23:I31" si="6">+C23+H23</f>
        <v>462044.73</v>
      </c>
      <c r="K23" s="104"/>
    </row>
    <row r="24" spans="2:11" ht="12" x14ac:dyDescent="0.2">
      <c r="B24" s="14" t="s">
        <v>46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f t="shared" si="5"/>
        <v>0</v>
      </c>
      <c r="I24" s="84">
        <f t="shared" si="6"/>
        <v>0</v>
      </c>
      <c r="K24" s="104"/>
    </row>
    <row r="25" spans="2:11" ht="12" x14ac:dyDescent="0.2">
      <c r="B25" s="14" t="s">
        <v>47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f t="shared" si="5"/>
        <v>0</v>
      </c>
      <c r="I25" s="84">
        <f t="shared" si="6"/>
        <v>0</v>
      </c>
      <c r="K25" s="104"/>
    </row>
    <row r="26" spans="2:11" ht="12" x14ac:dyDescent="0.2">
      <c r="B26" s="14" t="s">
        <v>48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f t="shared" si="5"/>
        <v>0</v>
      </c>
      <c r="I26" s="84">
        <f t="shared" si="6"/>
        <v>0</v>
      </c>
      <c r="K26" s="104"/>
    </row>
    <row r="27" spans="2:11" ht="12" x14ac:dyDescent="0.2">
      <c r="B27" s="14" t="s">
        <v>49</v>
      </c>
      <c r="C27" s="84">
        <v>4000</v>
      </c>
      <c r="D27" s="84">
        <v>0</v>
      </c>
      <c r="E27" s="84">
        <v>0</v>
      </c>
      <c r="F27" s="84">
        <v>0</v>
      </c>
      <c r="G27" s="84">
        <v>0</v>
      </c>
      <c r="H27" s="84">
        <f t="shared" si="5"/>
        <v>0</v>
      </c>
      <c r="I27" s="84">
        <f t="shared" si="6"/>
        <v>4000</v>
      </c>
      <c r="K27" s="104"/>
    </row>
    <row r="28" spans="2:11" ht="12" x14ac:dyDescent="0.2">
      <c r="B28" s="14" t="s">
        <v>50</v>
      </c>
      <c r="C28" s="84">
        <v>219400</v>
      </c>
      <c r="D28" s="84">
        <v>0</v>
      </c>
      <c r="E28" s="84">
        <v>0</v>
      </c>
      <c r="F28" s="84">
        <v>0</v>
      </c>
      <c r="G28" s="84">
        <v>0</v>
      </c>
      <c r="H28" s="84">
        <f t="shared" si="5"/>
        <v>0</v>
      </c>
      <c r="I28" s="84">
        <f t="shared" si="6"/>
        <v>219400</v>
      </c>
      <c r="K28" s="104"/>
    </row>
    <row r="29" spans="2:11" ht="12" x14ac:dyDescent="0.2">
      <c r="B29" s="14" t="s">
        <v>51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f t="shared" si="5"/>
        <v>0</v>
      </c>
      <c r="I29" s="84">
        <f t="shared" si="6"/>
        <v>0</v>
      </c>
      <c r="K29" s="104"/>
    </row>
    <row r="30" spans="2:11" ht="12" x14ac:dyDescent="0.2">
      <c r="B30" s="14" t="s">
        <v>52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f t="shared" si="5"/>
        <v>0</v>
      </c>
      <c r="I30" s="84">
        <f t="shared" si="6"/>
        <v>0</v>
      </c>
      <c r="K30" s="104"/>
    </row>
    <row r="31" spans="2:11" ht="12" x14ac:dyDescent="0.2">
      <c r="B31" s="14" t="s">
        <v>53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f t="shared" si="5"/>
        <v>0</v>
      </c>
      <c r="I31" s="84">
        <f t="shared" si="6"/>
        <v>0</v>
      </c>
      <c r="K31" s="104"/>
    </row>
    <row r="32" spans="2:11" ht="15" x14ac:dyDescent="0.2">
      <c r="B32" s="15" t="s">
        <v>54</v>
      </c>
      <c r="C32" s="83">
        <f t="shared" ref="C32:I32" si="7">SUM(C33:C41)</f>
        <v>2777200.75</v>
      </c>
      <c r="D32" s="83">
        <f t="shared" si="7"/>
        <v>10000</v>
      </c>
      <c r="E32" s="83">
        <f t="shared" si="7"/>
        <v>60000</v>
      </c>
      <c r="F32" s="83">
        <f t="shared" si="7"/>
        <v>33418.19</v>
      </c>
      <c r="G32" s="83">
        <f t="shared" si="7"/>
        <v>204721.23</v>
      </c>
      <c r="H32" s="83">
        <f t="shared" si="7"/>
        <v>-221303.04000000001</v>
      </c>
      <c r="I32" s="83">
        <f t="shared" si="7"/>
        <v>2555897.71</v>
      </c>
      <c r="K32" s="104"/>
    </row>
    <row r="33" spans="2:11" ht="12" x14ac:dyDescent="0.2">
      <c r="B33" s="14" t="s">
        <v>55</v>
      </c>
      <c r="C33" s="84">
        <v>319900</v>
      </c>
      <c r="D33" s="84">
        <v>0</v>
      </c>
      <c r="E33" s="84">
        <v>0</v>
      </c>
      <c r="F33" s="84">
        <v>6000</v>
      </c>
      <c r="G33" s="84">
        <v>16704</v>
      </c>
      <c r="H33" s="84">
        <f t="shared" ref="H33:H41" si="8">D33-E33+F33-G33</f>
        <v>-10704</v>
      </c>
      <c r="I33" s="84">
        <f t="shared" ref="I33:I41" si="9">+C33+H33</f>
        <v>309196</v>
      </c>
      <c r="K33" s="104"/>
    </row>
    <row r="34" spans="2:11" ht="12" x14ac:dyDescent="0.2">
      <c r="B34" s="14" t="s">
        <v>56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f t="shared" si="8"/>
        <v>0</v>
      </c>
      <c r="I34" s="84">
        <f t="shared" si="9"/>
        <v>0</v>
      </c>
      <c r="K34" s="104"/>
    </row>
    <row r="35" spans="2:11" ht="12" x14ac:dyDescent="0.2">
      <c r="B35" s="14" t="s">
        <v>57</v>
      </c>
      <c r="C35" s="84">
        <v>1091748.45</v>
      </c>
      <c r="D35" s="84">
        <v>0</v>
      </c>
      <c r="E35" s="84">
        <v>0</v>
      </c>
      <c r="F35" s="84">
        <v>0</v>
      </c>
      <c r="G35" s="84">
        <v>0</v>
      </c>
      <c r="H35" s="84">
        <f t="shared" si="8"/>
        <v>0</v>
      </c>
      <c r="I35" s="84">
        <f t="shared" si="9"/>
        <v>1091748.45</v>
      </c>
      <c r="K35" s="104"/>
    </row>
    <row r="36" spans="2:11" ht="12" x14ac:dyDescent="0.2">
      <c r="B36" s="14" t="s">
        <v>58</v>
      </c>
      <c r="C36" s="84">
        <v>51200</v>
      </c>
      <c r="D36" s="84">
        <v>3000</v>
      </c>
      <c r="E36" s="84">
        <v>0</v>
      </c>
      <c r="F36" s="84">
        <v>5344.19</v>
      </c>
      <c r="G36" s="84">
        <v>0</v>
      </c>
      <c r="H36" s="84">
        <f t="shared" si="8"/>
        <v>8344.1899999999987</v>
      </c>
      <c r="I36" s="84">
        <f t="shared" si="9"/>
        <v>59544.19</v>
      </c>
      <c r="K36" s="104"/>
    </row>
    <row r="37" spans="2:11" ht="12" x14ac:dyDescent="0.2">
      <c r="B37" s="14" t="s">
        <v>59</v>
      </c>
      <c r="C37" s="84">
        <v>720686.07</v>
      </c>
      <c r="D37" s="84">
        <v>7000</v>
      </c>
      <c r="E37" s="84">
        <v>60000</v>
      </c>
      <c r="F37" s="84">
        <f>21824</f>
        <v>21824</v>
      </c>
      <c r="G37" s="84">
        <v>181303.04000000001</v>
      </c>
      <c r="H37" s="84">
        <f t="shared" si="8"/>
        <v>-212479.04</v>
      </c>
      <c r="I37" s="84">
        <f t="shared" si="9"/>
        <v>508207.02999999991</v>
      </c>
      <c r="K37" s="104"/>
    </row>
    <row r="38" spans="2:11" ht="12" x14ac:dyDescent="0.2">
      <c r="B38" s="14" t="s">
        <v>60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f t="shared" si="8"/>
        <v>0</v>
      </c>
      <c r="I38" s="84">
        <f t="shared" si="9"/>
        <v>0</v>
      </c>
      <c r="K38" s="104"/>
    </row>
    <row r="39" spans="2:11" ht="12" x14ac:dyDescent="0.2">
      <c r="B39" s="14" t="s">
        <v>61</v>
      </c>
      <c r="C39" s="84">
        <v>86600</v>
      </c>
      <c r="D39" s="84">
        <v>0</v>
      </c>
      <c r="E39" s="84">
        <v>0</v>
      </c>
      <c r="F39" s="84">
        <v>0</v>
      </c>
      <c r="G39" s="84">
        <v>1588.77</v>
      </c>
      <c r="H39" s="84">
        <f t="shared" si="8"/>
        <v>-1588.77</v>
      </c>
      <c r="I39" s="84">
        <f t="shared" si="9"/>
        <v>85011.23</v>
      </c>
      <c r="K39" s="104"/>
    </row>
    <row r="40" spans="2:11" ht="12" x14ac:dyDescent="0.2">
      <c r="B40" s="14" t="s">
        <v>62</v>
      </c>
      <c r="C40" s="84">
        <v>137000</v>
      </c>
      <c r="D40" s="84">
        <v>0</v>
      </c>
      <c r="E40" s="84">
        <v>0</v>
      </c>
      <c r="F40" s="84">
        <v>0</v>
      </c>
      <c r="G40" s="84">
        <v>5125.42</v>
      </c>
      <c r="H40" s="84">
        <f t="shared" si="8"/>
        <v>-5125.42</v>
      </c>
      <c r="I40" s="84">
        <f t="shared" si="9"/>
        <v>131874.57999999999</v>
      </c>
      <c r="K40" s="104"/>
    </row>
    <row r="41" spans="2:11" ht="12" x14ac:dyDescent="0.2">
      <c r="B41" s="14" t="s">
        <v>63</v>
      </c>
      <c r="C41" s="84">
        <v>370066.23</v>
      </c>
      <c r="D41" s="84">
        <v>0</v>
      </c>
      <c r="E41" s="84">
        <v>0</v>
      </c>
      <c r="F41" s="84">
        <v>250</v>
      </c>
      <c r="G41" s="84">
        <v>0</v>
      </c>
      <c r="H41" s="84">
        <f t="shared" si="8"/>
        <v>250</v>
      </c>
      <c r="I41" s="84">
        <f t="shared" si="9"/>
        <v>370316.23</v>
      </c>
      <c r="K41" s="104"/>
    </row>
    <row r="42" spans="2:11" ht="15" x14ac:dyDescent="0.2">
      <c r="B42" s="15" t="s">
        <v>64</v>
      </c>
      <c r="C42" s="83">
        <f t="shared" ref="C42:I42" si="10">SUM(C43:C51)</f>
        <v>0</v>
      </c>
      <c r="D42" s="83">
        <f t="shared" si="10"/>
        <v>0</v>
      </c>
      <c r="E42" s="83">
        <f t="shared" si="10"/>
        <v>0</v>
      </c>
      <c r="F42" s="83">
        <f t="shared" si="10"/>
        <v>0</v>
      </c>
      <c r="G42" s="83">
        <f t="shared" si="10"/>
        <v>0</v>
      </c>
      <c r="H42" s="83">
        <f t="shared" si="10"/>
        <v>0</v>
      </c>
      <c r="I42" s="83">
        <f t="shared" si="10"/>
        <v>0</v>
      </c>
      <c r="K42" s="104"/>
    </row>
    <row r="43" spans="2:11" ht="12" x14ac:dyDescent="0.2">
      <c r="B43" s="14" t="s">
        <v>65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f t="shared" ref="H43:H51" si="11">D43-E43+F43-G43</f>
        <v>0</v>
      </c>
      <c r="I43" s="84">
        <f t="shared" ref="I43:I51" si="12">+C43+H43</f>
        <v>0</v>
      </c>
      <c r="K43" s="104"/>
    </row>
    <row r="44" spans="2:11" ht="12" x14ac:dyDescent="0.2">
      <c r="B44" s="14" t="s">
        <v>66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f t="shared" si="11"/>
        <v>0</v>
      </c>
      <c r="I44" s="84">
        <f t="shared" si="12"/>
        <v>0</v>
      </c>
      <c r="K44" s="104"/>
    </row>
    <row r="45" spans="2:11" ht="12" x14ac:dyDescent="0.2">
      <c r="B45" s="14" t="s">
        <v>67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f t="shared" si="11"/>
        <v>0</v>
      </c>
      <c r="I45" s="84">
        <f t="shared" si="12"/>
        <v>0</v>
      </c>
      <c r="K45" s="104"/>
    </row>
    <row r="46" spans="2:11" ht="12" x14ac:dyDescent="0.2">
      <c r="B46" s="14" t="s">
        <v>68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f t="shared" si="11"/>
        <v>0</v>
      </c>
      <c r="I46" s="84">
        <f t="shared" si="12"/>
        <v>0</v>
      </c>
      <c r="K46" s="104"/>
    </row>
    <row r="47" spans="2:11" ht="12" x14ac:dyDescent="0.2">
      <c r="B47" s="14" t="s">
        <v>69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f t="shared" si="11"/>
        <v>0</v>
      </c>
      <c r="I47" s="84">
        <f t="shared" si="12"/>
        <v>0</v>
      </c>
      <c r="K47" s="104"/>
    </row>
    <row r="48" spans="2:11" ht="12" x14ac:dyDescent="0.2">
      <c r="B48" s="14" t="s">
        <v>70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f t="shared" si="11"/>
        <v>0</v>
      </c>
      <c r="I48" s="84">
        <f t="shared" si="12"/>
        <v>0</v>
      </c>
      <c r="K48" s="104"/>
    </row>
    <row r="49" spans="2:11" ht="12" x14ac:dyDescent="0.2">
      <c r="B49" s="14" t="s">
        <v>71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f t="shared" si="11"/>
        <v>0</v>
      </c>
      <c r="I49" s="84">
        <f t="shared" si="12"/>
        <v>0</v>
      </c>
      <c r="K49" s="104"/>
    </row>
    <row r="50" spans="2:11" ht="12" x14ac:dyDescent="0.2">
      <c r="B50" s="14" t="s">
        <v>72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f t="shared" si="11"/>
        <v>0</v>
      </c>
      <c r="I50" s="84">
        <f t="shared" si="12"/>
        <v>0</v>
      </c>
      <c r="K50" s="104"/>
    </row>
    <row r="51" spans="2:11" ht="12" x14ac:dyDescent="0.2">
      <c r="B51" s="14" t="s">
        <v>73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f t="shared" si="11"/>
        <v>0</v>
      </c>
      <c r="I51" s="84">
        <f t="shared" si="12"/>
        <v>0</v>
      </c>
      <c r="K51" s="104"/>
    </row>
    <row r="52" spans="2:11" ht="15" x14ac:dyDescent="0.2">
      <c r="B52" s="15" t="s">
        <v>74</v>
      </c>
      <c r="C52" s="83">
        <f t="shared" ref="C52:I52" si="13">SUM(C53:C61)</f>
        <v>0</v>
      </c>
      <c r="D52" s="83">
        <f t="shared" si="13"/>
        <v>0</v>
      </c>
      <c r="E52" s="83">
        <f t="shared" si="13"/>
        <v>0</v>
      </c>
      <c r="F52" s="83">
        <f t="shared" si="13"/>
        <v>83485.2</v>
      </c>
      <c r="G52" s="83">
        <f t="shared" si="13"/>
        <v>0</v>
      </c>
      <c r="H52" s="83">
        <f t="shared" si="13"/>
        <v>83485.2</v>
      </c>
      <c r="I52" s="83">
        <f t="shared" si="13"/>
        <v>83485.2</v>
      </c>
      <c r="K52" s="104"/>
    </row>
    <row r="53" spans="2:11" ht="12" x14ac:dyDescent="0.2">
      <c r="B53" s="14" t="s">
        <v>75</v>
      </c>
      <c r="C53" s="84">
        <v>0</v>
      </c>
      <c r="D53" s="84">
        <v>0</v>
      </c>
      <c r="E53" s="84">
        <v>0</v>
      </c>
      <c r="F53" s="84">
        <v>83485.2</v>
      </c>
      <c r="G53" s="84">
        <v>0</v>
      </c>
      <c r="H53" s="84">
        <f t="shared" ref="H53:H61" si="14">D53-E53+F53-G53</f>
        <v>83485.2</v>
      </c>
      <c r="I53" s="84">
        <f t="shared" ref="I53:I61" si="15">+C53+H53</f>
        <v>83485.2</v>
      </c>
      <c r="K53" s="104"/>
    </row>
    <row r="54" spans="2:11" ht="12" x14ac:dyDescent="0.2">
      <c r="B54" s="14" t="s">
        <v>76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f t="shared" si="14"/>
        <v>0</v>
      </c>
      <c r="I54" s="84">
        <f t="shared" si="15"/>
        <v>0</v>
      </c>
    </row>
    <row r="55" spans="2:11" ht="12" x14ac:dyDescent="0.2">
      <c r="B55" s="14" t="s">
        <v>77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f t="shared" si="14"/>
        <v>0</v>
      </c>
      <c r="I55" s="84">
        <f t="shared" si="15"/>
        <v>0</v>
      </c>
    </row>
    <row r="56" spans="2:11" ht="12" x14ac:dyDescent="0.2">
      <c r="B56" s="14" t="s">
        <v>78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f t="shared" si="14"/>
        <v>0</v>
      </c>
      <c r="I56" s="84">
        <f t="shared" si="15"/>
        <v>0</v>
      </c>
    </row>
    <row r="57" spans="2:11" ht="12" x14ac:dyDescent="0.2">
      <c r="B57" s="14" t="s">
        <v>79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f t="shared" si="14"/>
        <v>0</v>
      </c>
      <c r="I57" s="84">
        <f t="shared" si="15"/>
        <v>0</v>
      </c>
    </row>
    <row r="58" spans="2:11" ht="12" x14ac:dyDescent="0.2">
      <c r="B58" s="14" t="s">
        <v>80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f t="shared" si="14"/>
        <v>0</v>
      </c>
      <c r="I58" s="84">
        <f t="shared" si="15"/>
        <v>0</v>
      </c>
    </row>
    <row r="59" spans="2:11" ht="12" x14ac:dyDescent="0.2">
      <c r="B59" s="14" t="s">
        <v>81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f t="shared" si="14"/>
        <v>0</v>
      </c>
      <c r="I59" s="84">
        <f t="shared" si="15"/>
        <v>0</v>
      </c>
    </row>
    <row r="60" spans="2:11" ht="12" x14ac:dyDescent="0.2">
      <c r="B60" s="14" t="s">
        <v>82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f t="shared" si="14"/>
        <v>0</v>
      </c>
      <c r="I60" s="84">
        <f t="shared" si="15"/>
        <v>0</v>
      </c>
    </row>
    <row r="61" spans="2:11" ht="12" x14ac:dyDescent="0.2">
      <c r="B61" s="14" t="s">
        <v>83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f t="shared" si="14"/>
        <v>0</v>
      </c>
      <c r="I61" s="84">
        <f t="shared" si="15"/>
        <v>0</v>
      </c>
    </row>
    <row r="62" spans="2:11" ht="15" x14ac:dyDescent="0.2">
      <c r="B62" s="15" t="s">
        <v>84</v>
      </c>
      <c r="C62" s="83">
        <f>SUM(C63:C65)</f>
        <v>0</v>
      </c>
      <c r="D62" s="83">
        <f t="shared" ref="D62:I62" si="16">SUM(D63:D65)</f>
        <v>0</v>
      </c>
      <c r="E62" s="83">
        <f t="shared" si="16"/>
        <v>0</v>
      </c>
      <c r="F62" s="83">
        <f t="shared" si="16"/>
        <v>0</v>
      </c>
      <c r="G62" s="83">
        <f t="shared" si="16"/>
        <v>0</v>
      </c>
      <c r="H62" s="83">
        <f t="shared" si="16"/>
        <v>0</v>
      </c>
      <c r="I62" s="83">
        <f t="shared" si="16"/>
        <v>0</v>
      </c>
    </row>
    <row r="63" spans="2:11" ht="12" x14ac:dyDescent="0.2">
      <c r="B63" s="14" t="s">
        <v>85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f t="shared" ref="H63:H65" si="17">D63-E63+F63-G63</f>
        <v>0</v>
      </c>
      <c r="I63" s="84">
        <f t="shared" ref="I63:I65" si="18">+C63+H63</f>
        <v>0</v>
      </c>
    </row>
    <row r="64" spans="2:11" ht="12" x14ac:dyDescent="0.2">
      <c r="B64" s="14" t="s">
        <v>86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f t="shared" si="17"/>
        <v>0</v>
      </c>
      <c r="I64" s="84">
        <f t="shared" si="18"/>
        <v>0</v>
      </c>
    </row>
    <row r="65" spans="2:9" ht="12" x14ac:dyDescent="0.2">
      <c r="B65" s="14" t="s">
        <v>87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f t="shared" si="17"/>
        <v>0</v>
      </c>
      <c r="I65" s="84">
        <f t="shared" si="18"/>
        <v>0</v>
      </c>
    </row>
    <row r="66" spans="2:9" ht="15" x14ac:dyDescent="0.2">
      <c r="B66" s="15" t="s">
        <v>88</v>
      </c>
      <c r="C66" s="83">
        <f>SUM(C67:C73)</f>
        <v>0</v>
      </c>
      <c r="D66" s="83">
        <f t="shared" ref="D66:I66" si="19">SUM(D67:D73)</f>
        <v>0</v>
      </c>
      <c r="E66" s="83">
        <f t="shared" si="19"/>
        <v>0</v>
      </c>
      <c r="F66" s="83">
        <f t="shared" si="19"/>
        <v>0</v>
      </c>
      <c r="G66" s="83">
        <f t="shared" si="19"/>
        <v>0</v>
      </c>
      <c r="H66" s="83">
        <f t="shared" si="19"/>
        <v>0</v>
      </c>
      <c r="I66" s="83">
        <f t="shared" si="19"/>
        <v>0</v>
      </c>
    </row>
    <row r="67" spans="2:9" ht="12" x14ac:dyDescent="0.2">
      <c r="B67" s="14" t="s">
        <v>89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f t="shared" ref="H67:H73" si="20">D67-E67+F67-G67</f>
        <v>0</v>
      </c>
      <c r="I67" s="84">
        <f t="shared" ref="I67:I73" si="21">+C67+H67</f>
        <v>0</v>
      </c>
    </row>
    <row r="68" spans="2:9" ht="12" x14ac:dyDescent="0.2">
      <c r="B68" s="14" t="s">
        <v>90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f t="shared" si="20"/>
        <v>0</v>
      </c>
      <c r="I68" s="84">
        <f t="shared" si="21"/>
        <v>0</v>
      </c>
    </row>
    <row r="69" spans="2:9" ht="12" x14ac:dyDescent="0.2">
      <c r="B69" s="14" t="s">
        <v>91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f t="shared" si="20"/>
        <v>0</v>
      </c>
      <c r="I69" s="84">
        <f t="shared" si="21"/>
        <v>0</v>
      </c>
    </row>
    <row r="70" spans="2:9" ht="12" x14ac:dyDescent="0.2">
      <c r="B70" s="14" t="s">
        <v>92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f t="shared" si="20"/>
        <v>0</v>
      </c>
      <c r="I70" s="84">
        <f t="shared" si="21"/>
        <v>0</v>
      </c>
    </row>
    <row r="71" spans="2:9" ht="12" x14ac:dyDescent="0.2">
      <c r="B71" s="14" t="s">
        <v>93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f t="shared" si="20"/>
        <v>0</v>
      </c>
      <c r="I71" s="84">
        <f t="shared" si="21"/>
        <v>0</v>
      </c>
    </row>
    <row r="72" spans="2:9" ht="12" x14ac:dyDescent="0.2">
      <c r="B72" s="14" t="s">
        <v>94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f t="shared" si="20"/>
        <v>0</v>
      </c>
      <c r="I72" s="84">
        <f t="shared" si="21"/>
        <v>0</v>
      </c>
    </row>
    <row r="73" spans="2:9" ht="12" x14ac:dyDescent="0.2">
      <c r="B73" s="14" t="s">
        <v>95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f t="shared" si="20"/>
        <v>0</v>
      </c>
      <c r="I73" s="84">
        <f t="shared" si="21"/>
        <v>0</v>
      </c>
    </row>
    <row r="74" spans="2:9" ht="15" x14ac:dyDescent="0.2">
      <c r="B74" s="15" t="s">
        <v>96</v>
      </c>
      <c r="C74" s="83">
        <f>SUM(C75:C77)</f>
        <v>0</v>
      </c>
      <c r="D74" s="83">
        <f t="shared" ref="D74:I74" si="22">SUM(D75:D77)</f>
        <v>0</v>
      </c>
      <c r="E74" s="83">
        <f t="shared" si="22"/>
        <v>0</v>
      </c>
      <c r="F74" s="83">
        <f t="shared" si="22"/>
        <v>0</v>
      </c>
      <c r="G74" s="83">
        <f t="shared" si="22"/>
        <v>0</v>
      </c>
      <c r="H74" s="83">
        <f t="shared" si="22"/>
        <v>0</v>
      </c>
      <c r="I74" s="83">
        <f t="shared" si="22"/>
        <v>0</v>
      </c>
    </row>
    <row r="75" spans="2:9" ht="12" x14ac:dyDescent="0.2">
      <c r="B75" s="14" t="s">
        <v>97</v>
      </c>
      <c r="C75" s="84">
        <v>0</v>
      </c>
      <c r="D75" s="84">
        <v>0</v>
      </c>
      <c r="E75" s="84">
        <v>0</v>
      </c>
      <c r="F75" s="84">
        <v>0</v>
      </c>
      <c r="G75" s="84">
        <v>0</v>
      </c>
      <c r="H75" s="84">
        <f t="shared" ref="H75:H77" si="23">D75-E75+F75-G75</f>
        <v>0</v>
      </c>
      <c r="I75" s="84">
        <f t="shared" ref="I75:I77" si="24">+C75+H75</f>
        <v>0</v>
      </c>
    </row>
    <row r="76" spans="2:9" ht="12" x14ac:dyDescent="0.2">
      <c r="B76" s="14" t="s">
        <v>98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f t="shared" si="23"/>
        <v>0</v>
      </c>
      <c r="I76" s="84">
        <f t="shared" si="24"/>
        <v>0</v>
      </c>
    </row>
    <row r="77" spans="2:9" ht="12" x14ac:dyDescent="0.2">
      <c r="B77" s="14" t="s">
        <v>99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f t="shared" si="23"/>
        <v>0</v>
      </c>
      <c r="I77" s="84">
        <f t="shared" si="24"/>
        <v>0</v>
      </c>
    </row>
    <row r="78" spans="2:9" ht="15" x14ac:dyDescent="0.2">
      <c r="B78" s="15" t="s">
        <v>100</v>
      </c>
      <c r="C78" s="83">
        <f>SUM(C79:C85)</f>
        <v>0</v>
      </c>
      <c r="D78" s="83">
        <f t="shared" ref="D78:I78" si="25">SUM(D79:D85)</f>
        <v>0</v>
      </c>
      <c r="E78" s="83">
        <f t="shared" si="25"/>
        <v>0</v>
      </c>
      <c r="F78" s="83">
        <f t="shared" si="25"/>
        <v>0</v>
      </c>
      <c r="G78" s="83">
        <f t="shared" si="25"/>
        <v>0</v>
      </c>
      <c r="H78" s="83">
        <f t="shared" si="25"/>
        <v>0</v>
      </c>
      <c r="I78" s="83">
        <f t="shared" si="25"/>
        <v>0</v>
      </c>
    </row>
    <row r="79" spans="2:9" ht="12" x14ac:dyDescent="0.2">
      <c r="B79" s="14" t="s">
        <v>101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f t="shared" ref="H79:H85" si="26">D79-E79+F79-G79</f>
        <v>0</v>
      </c>
      <c r="I79" s="84">
        <f t="shared" ref="I79:I85" si="27">+C79+H79</f>
        <v>0</v>
      </c>
    </row>
    <row r="80" spans="2:9" ht="12" x14ac:dyDescent="0.2">
      <c r="B80" s="14" t="s">
        <v>102</v>
      </c>
      <c r="C80" s="84">
        <v>0</v>
      </c>
      <c r="D80" s="84">
        <v>0</v>
      </c>
      <c r="E80" s="84">
        <v>0</v>
      </c>
      <c r="F80" s="84">
        <v>0</v>
      </c>
      <c r="G80" s="84">
        <v>0</v>
      </c>
      <c r="H80" s="84">
        <f t="shared" si="26"/>
        <v>0</v>
      </c>
      <c r="I80" s="84">
        <f t="shared" si="27"/>
        <v>0</v>
      </c>
    </row>
    <row r="81" spans="2:9" ht="12" x14ac:dyDescent="0.2">
      <c r="B81" s="14" t="s">
        <v>103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f t="shared" si="26"/>
        <v>0</v>
      </c>
      <c r="I81" s="84">
        <f t="shared" si="27"/>
        <v>0</v>
      </c>
    </row>
    <row r="82" spans="2:9" ht="12" x14ac:dyDescent="0.2">
      <c r="B82" s="14" t="s">
        <v>104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84">
        <f t="shared" si="26"/>
        <v>0</v>
      </c>
      <c r="I82" s="84">
        <f t="shared" si="27"/>
        <v>0</v>
      </c>
    </row>
    <row r="83" spans="2:9" ht="12" x14ac:dyDescent="0.2">
      <c r="B83" s="14" t="s">
        <v>105</v>
      </c>
      <c r="C83" s="84">
        <v>0</v>
      </c>
      <c r="D83" s="84">
        <v>0</v>
      </c>
      <c r="E83" s="84">
        <v>0</v>
      </c>
      <c r="F83" s="84">
        <v>0</v>
      </c>
      <c r="G83" s="84">
        <v>0</v>
      </c>
      <c r="H83" s="84">
        <f t="shared" si="26"/>
        <v>0</v>
      </c>
      <c r="I83" s="84">
        <f t="shared" si="27"/>
        <v>0</v>
      </c>
    </row>
    <row r="84" spans="2:9" ht="12" x14ac:dyDescent="0.2">
      <c r="B84" s="14" t="s">
        <v>106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84">
        <f t="shared" si="26"/>
        <v>0</v>
      </c>
      <c r="I84" s="84">
        <f t="shared" si="27"/>
        <v>0</v>
      </c>
    </row>
    <row r="85" spans="2:9" ht="12" x14ac:dyDescent="0.2">
      <c r="B85" s="14" t="s">
        <v>107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f t="shared" si="26"/>
        <v>0</v>
      </c>
      <c r="I85" s="84">
        <f t="shared" si="27"/>
        <v>0</v>
      </c>
    </row>
    <row r="86" spans="2:9" x14ac:dyDescent="0.2">
      <c r="B86" s="8"/>
      <c r="C86" s="3"/>
      <c r="D86" s="3"/>
      <c r="E86" s="3"/>
      <c r="F86" s="3"/>
      <c r="G86" s="3"/>
      <c r="H86" s="3"/>
      <c r="I86" s="3"/>
    </row>
    <row r="87" spans="2:9" ht="15" x14ac:dyDescent="0.2">
      <c r="B87" s="12" t="s">
        <v>108</v>
      </c>
      <c r="C87" s="83">
        <f>+C88+C96+C106+C116+C126+C136+C140+C148+C152</f>
        <v>0</v>
      </c>
      <c r="D87" s="83">
        <f t="shared" ref="D87:I87" si="28">+D88+D96+D106+D116+D126+D136+D140+D148+D152</f>
        <v>0</v>
      </c>
      <c r="E87" s="83">
        <f t="shared" si="28"/>
        <v>0</v>
      </c>
      <c r="F87" s="83">
        <f t="shared" si="28"/>
        <v>0</v>
      </c>
      <c r="G87" s="83">
        <f t="shared" si="28"/>
        <v>0</v>
      </c>
      <c r="H87" s="83">
        <f t="shared" si="28"/>
        <v>0</v>
      </c>
      <c r="I87" s="83">
        <f t="shared" si="28"/>
        <v>0</v>
      </c>
    </row>
    <row r="88" spans="2:9" ht="15" x14ac:dyDescent="0.2">
      <c r="B88" s="15" t="s">
        <v>36</v>
      </c>
      <c r="C88" s="83">
        <f>SUM(C89:C95)</f>
        <v>0</v>
      </c>
      <c r="D88" s="83">
        <f t="shared" ref="D88:I88" si="29">SUM(D89:D95)</f>
        <v>0</v>
      </c>
      <c r="E88" s="83">
        <f t="shared" si="29"/>
        <v>0</v>
      </c>
      <c r="F88" s="83">
        <f t="shared" si="29"/>
        <v>0</v>
      </c>
      <c r="G88" s="83">
        <f t="shared" si="29"/>
        <v>0</v>
      </c>
      <c r="H88" s="83">
        <f t="shared" si="29"/>
        <v>0</v>
      </c>
      <c r="I88" s="83">
        <f t="shared" si="29"/>
        <v>0</v>
      </c>
    </row>
    <row r="89" spans="2:9" ht="12" x14ac:dyDescent="0.2">
      <c r="B89" s="14" t="s">
        <v>37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84">
        <f t="shared" ref="H89:H95" si="30">D89-E89+F89-G89</f>
        <v>0</v>
      </c>
      <c r="I89" s="84">
        <f t="shared" ref="I89:I95" si="31">+C89+H89</f>
        <v>0</v>
      </c>
    </row>
    <row r="90" spans="2:9" ht="12" x14ac:dyDescent="0.2">
      <c r="B90" s="14" t="s">
        <v>38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f t="shared" si="30"/>
        <v>0</v>
      </c>
      <c r="I90" s="84">
        <f t="shared" si="31"/>
        <v>0</v>
      </c>
    </row>
    <row r="91" spans="2:9" ht="12" x14ac:dyDescent="0.2">
      <c r="B91" s="14" t="s">
        <v>39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>
        <f t="shared" si="30"/>
        <v>0</v>
      </c>
      <c r="I91" s="84">
        <f t="shared" si="31"/>
        <v>0</v>
      </c>
    </row>
    <row r="92" spans="2:9" ht="12" x14ac:dyDescent="0.2">
      <c r="B92" s="14" t="s">
        <v>40</v>
      </c>
      <c r="C92" s="84">
        <v>0</v>
      </c>
      <c r="D92" s="84">
        <v>0</v>
      </c>
      <c r="E92" s="84">
        <v>0</v>
      </c>
      <c r="F92" s="84">
        <v>0</v>
      </c>
      <c r="G92" s="84">
        <v>0</v>
      </c>
      <c r="H92" s="84">
        <f t="shared" si="30"/>
        <v>0</v>
      </c>
      <c r="I92" s="84">
        <f t="shared" si="31"/>
        <v>0</v>
      </c>
    </row>
    <row r="93" spans="2:9" ht="12" x14ac:dyDescent="0.2">
      <c r="B93" s="14" t="s">
        <v>41</v>
      </c>
      <c r="C93" s="84">
        <v>0</v>
      </c>
      <c r="D93" s="84">
        <v>0</v>
      </c>
      <c r="E93" s="84">
        <v>0</v>
      </c>
      <c r="F93" s="84">
        <v>0</v>
      </c>
      <c r="G93" s="84">
        <v>0</v>
      </c>
      <c r="H93" s="84">
        <f t="shared" si="30"/>
        <v>0</v>
      </c>
      <c r="I93" s="84">
        <f t="shared" si="31"/>
        <v>0</v>
      </c>
    </row>
    <row r="94" spans="2:9" ht="12" x14ac:dyDescent="0.2">
      <c r="B94" s="14" t="s">
        <v>42</v>
      </c>
      <c r="C94" s="84">
        <v>0</v>
      </c>
      <c r="D94" s="84">
        <v>0</v>
      </c>
      <c r="E94" s="84">
        <v>0</v>
      </c>
      <c r="F94" s="84">
        <v>0</v>
      </c>
      <c r="G94" s="84">
        <v>0</v>
      </c>
      <c r="H94" s="84">
        <f t="shared" si="30"/>
        <v>0</v>
      </c>
      <c r="I94" s="84">
        <f t="shared" si="31"/>
        <v>0</v>
      </c>
    </row>
    <row r="95" spans="2:9" ht="12" x14ac:dyDescent="0.2">
      <c r="B95" s="14" t="s">
        <v>43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f t="shared" si="30"/>
        <v>0</v>
      </c>
      <c r="I95" s="84">
        <f t="shared" si="31"/>
        <v>0</v>
      </c>
    </row>
    <row r="96" spans="2:9" ht="15" x14ac:dyDescent="0.2">
      <c r="B96" s="15" t="s">
        <v>44</v>
      </c>
      <c r="C96" s="83">
        <f>SUM(C97:C105)</f>
        <v>0</v>
      </c>
      <c r="D96" s="83">
        <f t="shared" ref="D96:I96" si="32">SUM(D97:D105)</f>
        <v>0</v>
      </c>
      <c r="E96" s="83">
        <f t="shared" si="32"/>
        <v>0</v>
      </c>
      <c r="F96" s="83">
        <f t="shared" si="32"/>
        <v>0</v>
      </c>
      <c r="G96" s="83">
        <f t="shared" si="32"/>
        <v>0</v>
      </c>
      <c r="H96" s="83">
        <f t="shared" si="32"/>
        <v>0</v>
      </c>
      <c r="I96" s="83">
        <f t="shared" si="32"/>
        <v>0</v>
      </c>
    </row>
    <row r="97" spans="2:9" ht="12" x14ac:dyDescent="0.2">
      <c r="B97" s="14" t="s">
        <v>45</v>
      </c>
      <c r="C97" s="84">
        <v>0</v>
      </c>
      <c r="D97" s="84">
        <v>0</v>
      </c>
      <c r="E97" s="84">
        <v>0</v>
      </c>
      <c r="F97" s="84">
        <v>0</v>
      </c>
      <c r="G97" s="84">
        <v>0</v>
      </c>
      <c r="H97" s="84">
        <f t="shared" ref="H97:H105" si="33">D97-E97+F97-G97</f>
        <v>0</v>
      </c>
      <c r="I97" s="84">
        <f t="shared" ref="I97:I105" si="34">+C97+H97</f>
        <v>0</v>
      </c>
    </row>
    <row r="98" spans="2:9" ht="12" x14ac:dyDescent="0.2">
      <c r="B98" s="14" t="s">
        <v>46</v>
      </c>
      <c r="C98" s="84">
        <v>0</v>
      </c>
      <c r="D98" s="84">
        <v>0</v>
      </c>
      <c r="E98" s="84">
        <v>0</v>
      </c>
      <c r="F98" s="84">
        <v>0</v>
      </c>
      <c r="G98" s="84">
        <v>0</v>
      </c>
      <c r="H98" s="84">
        <f t="shared" si="33"/>
        <v>0</v>
      </c>
      <c r="I98" s="84">
        <f t="shared" si="34"/>
        <v>0</v>
      </c>
    </row>
    <row r="99" spans="2:9" ht="12" x14ac:dyDescent="0.2">
      <c r="B99" s="14" t="s">
        <v>47</v>
      </c>
      <c r="C99" s="84">
        <v>0</v>
      </c>
      <c r="D99" s="84">
        <v>0</v>
      </c>
      <c r="E99" s="84">
        <v>0</v>
      </c>
      <c r="F99" s="84">
        <v>0</v>
      </c>
      <c r="G99" s="84">
        <v>0</v>
      </c>
      <c r="H99" s="84">
        <f t="shared" si="33"/>
        <v>0</v>
      </c>
      <c r="I99" s="84">
        <f t="shared" si="34"/>
        <v>0</v>
      </c>
    </row>
    <row r="100" spans="2:9" ht="12" x14ac:dyDescent="0.2">
      <c r="B100" s="14" t="s">
        <v>48</v>
      </c>
      <c r="C100" s="84">
        <v>0</v>
      </c>
      <c r="D100" s="84">
        <v>0</v>
      </c>
      <c r="E100" s="84">
        <v>0</v>
      </c>
      <c r="F100" s="84">
        <v>0</v>
      </c>
      <c r="G100" s="84">
        <v>0</v>
      </c>
      <c r="H100" s="84">
        <f t="shared" si="33"/>
        <v>0</v>
      </c>
      <c r="I100" s="84">
        <f t="shared" si="34"/>
        <v>0</v>
      </c>
    </row>
    <row r="101" spans="2:9" ht="12" x14ac:dyDescent="0.2">
      <c r="B101" s="16" t="s">
        <v>49</v>
      </c>
      <c r="C101" s="84">
        <v>0</v>
      </c>
      <c r="D101" s="84">
        <v>0</v>
      </c>
      <c r="E101" s="84">
        <v>0</v>
      </c>
      <c r="F101" s="84">
        <v>0</v>
      </c>
      <c r="G101" s="84">
        <v>0</v>
      </c>
      <c r="H101" s="84">
        <f t="shared" si="33"/>
        <v>0</v>
      </c>
      <c r="I101" s="84">
        <f t="shared" si="34"/>
        <v>0</v>
      </c>
    </row>
    <row r="102" spans="2:9" ht="12" x14ac:dyDescent="0.2">
      <c r="B102" s="14" t="s">
        <v>50</v>
      </c>
      <c r="C102" s="84">
        <v>0</v>
      </c>
      <c r="D102" s="84">
        <v>0</v>
      </c>
      <c r="E102" s="84">
        <v>0</v>
      </c>
      <c r="F102" s="84">
        <v>0</v>
      </c>
      <c r="G102" s="84">
        <v>0</v>
      </c>
      <c r="H102" s="84">
        <f t="shared" si="33"/>
        <v>0</v>
      </c>
      <c r="I102" s="84">
        <f t="shared" si="34"/>
        <v>0</v>
      </c>
    </row>
    <row r="103" spans="2:9" ht="12" x14ac:dyDescent="0.2">
      <c r="B103" s="14" t="s">
        <v>51</v>
      </c>
      <c r="C103" s="84">
        <v>0</v>
      </c>
      <c r="D103" s="84">
        <v>0</v>
      </c>
      <c r="E103" s="84">
        <v>0</v>
      </c>
      <c r="F103" s="84">
        <v>0</v>
      </c>
      <c r="G103" s="84">
        <v>0</v>
      </c>
      <c r="H103" s="84">
        <f t="shared" si="33"/>
        <v>0</v>
      </c>
      <c r="I103" s="84">
        <f t="shared" si="34"/>
        <v>0</v>
      </c>
    </row>
    <row r="104" spans="2:9" ht="12" x14ac:dyDescent="0.2">
      <c r="B104" s="14" t="s">
        <v>52</v>
      </c>
      <c r="C104" s="84">
        <v>0</v>
      </c>
      <c r="D104" s="84">
        <v>0</v>
      </c>
      <c r="E104" s="84">
        <v>0</v>
      </c>
      <c r="F104" s="84">
        <v>0</v>
      </c>
      <c r="G104" s="84">
        <v>0</v>
      </c>
      <c r="H104" s="84">
        <f t="shared" si="33"/>
        <v>0</v>
      </c>
      <c r="I104" s="84">
        <f t="shared" si="34"/>
        <v>0</v>
      </c>
    </row>
    <row r="105" spans="2:9" ht="12" x14ac:dyDescent="0.2">
      <c r="B105" s="14" t="s">
        <v>53</v>
      </c>
      <c r="C105" s="84">
        <v>0</v>
      </c>
      <c r="D105" s="84">
        <v>0</v>
      </c>
      <c r="E105" s="84">
        <v>0</v>
      </c>
      <c r="F105" s="84">
        <v>0</v>
      </c>
      <c r="G105" s="84">
        <v>0</v>
      </c>
      <c r="H105" s="84">
        <f t="shared" si="33"/>
        <v>0</v>
      </c>
      <c r="I105" s="84">
        <f t="shared" si="34"/>
        <v>0</v>
      </c>
    </row>
    <row r="106" spans="2:9" ht="15" x14ac:dyDescent="0.2">
      <c r="B106" s="15" t="s">
        <v>54</v>
      </c>
      <c r="C106" s="83">
        <f>SUM(C107:C115)</f>
        <v>0</v>
      </c>
      <c r="D106" s="83">
        <f t="shared" ref="D106:I106" si="35">SUM(D107:D115)</f>
        <v>0</v>
      </c>
      <c r="E106" s="83">
        <f t="shared" si="35"/>
        <v>0</v>
      </c>
      <c r="F106" s="83">
        <f t="shared" si="35"/>
        <v>0</v>
      </c>
      <c r="G106" s="83">
        <f t="shared" si="35"/>
        <v>0</v>
      </c>
      <c r="H106" s="83">
        <f t="shared" si="35"/>
        <v>0</v>
      </c>
      <c r="I106" s="83">
        <f t="shared" si="35"/>
        <v>0</v>
      </c>
    </row>
    <row r="107" spans="2:9" ht="12" x14ac:dyDescent="0.2">
      <c r="B107" s="14" t="s">
        <v>55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f t="shared" ref="H107:H115" si="36">D107-E107+F107-G107</f>
        <v>0</v>
      </c>
      <c r="I107" s="84">
        <f t="shared" ref="I107:I115" si="37">+C107+H107</f>
        <v>0</v>
      </c>
    </row>
    <row r="108" spans="2:9" ht="12" x14ac:dyDescent="0.2">
      <c r="B108" s="14" t="s">
        <v>56</v>
      </c>
      <c r="C108" s="84">
        <v>0</v>
      </c>
      <c r="D108" s="84">
        <v>0</v>
      </c>
      <c r="E108" s="84">
        <v>0</v>
      </c>
      <c r="F108" s="84">
        <v>0</v>
      </c>
      <c r="G108" s="84">
        <v>0</v>
      </c>
      <c r="H108" s="84">
        <f t="shared" si="36"/>
        <v>0</v>
      </c>
      <c r="I108" s="84">
        <f t="shared" si="37"/>
        <v>0</v>
      </c>
    </row>
    <row r="109" spans="2:9" ht="12" x14ac:dyDescent="0.2">
      <c r="B109" s="14" t="s">
        <v>57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f t="shared" si="36"/>
        <v>0</v>
      </c>
      <c r="I109" s="84">
        <f t="shared" si="37"/>
        <v>0</v>
      </c>
    </row>
    <row r="110" spans="2:9" ht="12" x14ac:dyDescent="0.2">
      <c r="B110" s="14" t="s">
        <v>58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84">
        <f t="shared" si="36"/>
        <v>0</v>
      </c>
      <c r="I110" s="84">
        <f t="shared" si="37"/>
        <v>0</v>
      </c>
    </row>
    <row r="111" spans="2:9" ht="12" x14ac:dyDescent="0.2">
      <c r="B111" s="14" t="s">
        <v>59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84">
        <f t="shared" si="36"/>
        <v>0</v>
      </c>
      <c r="I111" s="84">
        <f t="shared" si="37"/>
        <v>0</v>
      </c>
    </row>
    <row r="112" spans="2:9" ht="12" x14ac:dyDescent="0.2">
      <c r="B112" s="14" t="s">
        <v>60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84">
        <f t="shared" si="36"/>
        <v>0</v>
      </c>
      <c r="I112" s="84">
        <f t="shared" si="37"/>
        <v>0</v>
      </c>
    </row>
    <row r="113" spans="2:9" ht="12" x14ac:dyDescent="0.2">
      <c r="B113" s="14" t="s">
        <v>61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f t="shared" si="36"/>
        <v>0</v>
      </c>
      <c r="I113" s="84">
        <f t="shared" si="37"/>
        <v>0</v>
      </c>
    </row>
    <row r="114" spans="2:9" ht="12" x14ac:dyDescent="0.2">
      <c r="B114" s="14" t="s">
        <v>62</v>
      </c>
      <c r="C114" s="84">
        <v>0</v>
      </c>
      <c r="D114" s="84">
        <v>0</v>
      </c>
      <c r="E114" s="84">
        <v>0</v>
      </c>
      <c r="F114" s="84">
        <v>0</v>
      </c>
      <c r="G114" s="84">
        <v>0</v>
      </c>
      <c r="H114" s="84">
        <f t="shared" si="36"/>
        <v>0</v>
      </c>
      <c r="I114" s="84">
        <f t="shared" si="37"/>
        <v>0</v>
      </c>
    </row>
    <row r="115" spans="2:9" ht="12" x14ac:dyDescent="0.2">
      <c r="B115" s="14" t="s">
        <v>63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f t="shared" si="36"/>
        <v>0</v>
      </c>
      <c r="I115" s="84">
        <f t="shared" si="37"/>
        <v>0</v>
      </c>
    </row>
    <row r="116" spans="2:9" ht="15" x14ac:dyDescent="0.2">
      <c r="B116" s="15" t="s">
        <v>64</v>
      </c>
      <c r="C116" s="83">
        <f>SUM(C117:C125)</f>
        <v>0</v>
      </c>
      <c r="D116" s="83">
        <f t="shared" ref="D116:I116" si="38">SUM(D117:D125)</f>
        <v>0</v>
      </c>
      <c r="E116" s="83">
        <f t="shared" si="38"/>
        <v>0</v>
      </c>
      <c r="F116" s="83">
        <f t="shared" si="38"/>
        <v>0</v>
      </c>
      <c r="G116" s="83">
        <f t="shared" si="38"/>
        <v>0</v>
      </c>
      <c r="H116" s="83">
        <f t="shared" si="38"/>
        <v>0</v>
      </c>
      <c r="I116" s="83">
        <f t="shared" si="38"/>
        <v>0</v>
      </c>
    </row>
    <row r="117" spans="2:9" ht="12" x14ac:dyDescent="0.2">
      <c r="B117" s="14" t="s">
        <v>65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f t="shared" ref="H117:H125" si="39">D117-E117+F117-G117</f>
        <v>0</v>
      </c>
      <c r="I117" s="84">
        <f t="shared" ref="I117:I125" si="40">+C117+H117</f>
        <v>0</v>
      </c>
    </row>
    <row r="118" spans="2:9" ht="12" x14ac:dyDescent="0.2">
      <c r="B118" s="14" t="s">
        <v>66</v>
      </c>
      <c r="C118" s="84">
        <v>0</v>
      </c>
      <c r="D118" s="84">
        <v>0</v>
      </c>
      <c r="E118" s="84">
        <v>0</v>
      </c>
      <c r="F118" s="84">
        <v>0</v>
      </c>
      <c r="G118" s="84">
        <v>0</v>
      </c>
      <c r="H118" s="84">
        <f t="shared" si="39"/>
        <v>0</v>
      </c>
      <c r="I118" s="84">
        <f t="shared" si="40"/>
        <v>0</v>
      </c>
    </row>
    <row r="119" spans="2:9" ht="12" x14ac:dyDescent="0.2">
      <c r="B119" s="14" t="s">
        <v>67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f t="shared" si="39"/>
        <v>0</v>
      </c>
      <c r="I119" s="84">
        <f t="shared" si="40"/>
        <v>0</v>
      </c>
    </row>
    <row r="120" spans="2:9" ht="12" x14ac:dyDescent="0.2">
      <c r="B120" s="14" t="s">
        <v>68</v>
      </c>
      <c r="C120" s="84">
        <v>0</v>
      </c>
      <c r="D120" s="84">
        <v>0</v>
      </c>
      <c r="E120" s="84">
        <v>0</v>
      </c>
      <c r="F120" s="84">
        <v>0</v>
      </c>
      <c r="G120" s="84">
        <v>0</v>
      </c>
      <c r="H120" s="84">
        <f t="shared" si="39"/>
        <v>0</v>
      </c>
      <c r="I120" s="84">
        <f t="shared" si="40"/>
        <v>0</v>
      </c>
    </row>
    <row r="121" spans="2:9" ht="12" x14ac:dyDescent="0.2">
      <c r="B121" s="14" t="s">
        <v>69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f t="shared" si="39"/>
        <v>0</v>
      </c>
      <c r="I121" s="84">
        <f t="shared" si="40"/>
        <v>0</v>
      </c>
    </row>
    <row r="122" spans="2:9" ht="12" x14ac:dyDescent="0.2">
      <c r="B122" s="14" t="s">
        <v>70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f t="shared" si="39"/>
        <v>0</v>
      </c>
      <c r="I122" s="84">
        <f t="shared" si="40"/>
        <v>0</v>
      </c>
    </row>
    <row r="123" spans="2:9" ht="12" x14ac:dyDescent="0.2">
      <c r="B123" s="14" t="s">
        <v>71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f t="shared" si="39"/>
        <v>0</v>
      </c>
      <c r="I123" s="84">
        <f t="shared" si="40"/>
        <v>0</v>
      </c>
    </row>
    <row r="124" spans="2:9" ht="12" x14ac:dyDescent="0.2">
      <c r="B124" s="14" t="s">
        <v>72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84">
        <f t="shared" si="39"/>
        <v>0</v>
      </c>
      <c r="I124" s="84">
        <f t="shared" si="40"/>
        <v>0</v>
      </c>
    </row>
    <row r="125" spans="2:9" ht="12" x14ac:dyDescent="0.2">
      <c r="B125" s="14" t="s">
        <v>73</v>
      </c>
      <c r="C125" s="84">
        <v>0</v>
      </c>
      <c r="D125" s="84">
        <v>0</v>
      </c>
      <c r="E125" s="84">
        <v>0</v>
      </c>
      <c r="F125" s="84">
        <v>0</v>
      </c>
      <c r="G125" s="84">
        <v>0</v>
      </c>
      <c r="H125" s="84">
        <f t="shared" si="39"/>
        <v>0</v>
      </c>
      <c r="I125" s="84">
        <f t="shared" si="40"/>
        <v>0</v>
      </c>
    </row>
    <row r="126" spans="2:9" ht="15" x14ac:dyDescent="0.2">
      <c r="B126" s="15" t="s">
        <v>74</v>
      </c>
      <c r="C126" s="83">
        <f>SUM(C127:C135)</f>
        <v>0</v>
      </c>
      <c r="D126" s="83">
        <f t="shared" ref="D126:I126" si="41">SUM(D127:D135)</f>
        <v>0</v>
      </c>
      <c r="E126" s="83">
        <f t="shared" si="41"/>
        <v>0</v>
      </c>
      <c r="F126" s="83">
        <f t="shared" si="41"/>
        <v>0</v>
      </c>
      <c r="G126" s="83">
        <f t="shared" si="41"/>
        <v>0</v>
      </c>
      <c r="H126" s="83">
        <f t="shared" si="41"/>
        <v>0</v>
      </c>
      <c r="I126" s="83">
        <f t="shared" si="41"/>
        <v>0</v>
      </c>
    </row>
    <row r="127" spans="2:9" ht="12" x14ac:dyDescent="0.2">
      <c r="B127" s="14" t="s">
        <v>75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84">
        <f t="shared" ref="H127:H135" si="42">D127-E127+F127-G127</f>
        <v>0</v>
      </c>
      <c r="I127" s="84">
        <f t="shared" ref="I127:I135" si="43">+C127+H127</f>
        <v>0</v>
      </c>
    </row>
    <row r="128" spans="2:9" ht="12" x14ac:dyDescent="0.2">
      <c r="B128" s="14" t="s">
        <v>76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f t="shared" si="42"/>
        <v>0</v>
      </c>
      <c r="I128" s="84">
        <f t="shared" si="43"/>
        <v>0</v>
      </c>
    </row>
    <row r="129" spans="2:9" ht="12" x14ac:dyDescent="0.2">
      <c r="B129" s="14" t="s">
        <v>77</v>
      </c>
      <c r="C129" s="84">
        <v>0</v>
      </c>
      <c r="D129" s="84">
        <v>0</v>
      </c>
      <c r="E129" s="84">
        <v>0</v>
      </c>
      <c r="F129" s="84">
        <v>0</v>
      </c>
      <c r="G129" s="84">
        <v>0</v>
      </c>
      <c r="H129" s="84">
        <f t="shared" si="42"/>
        <v>0</v>
      </c>
      <c r="I129" s="84">
        <f t="shared" si="43"/>
        <v>0</v>
      </c>
    </row>
    <row r="130" spans="2:9" ht="12" x14ac:dyDescent="0.2">
      <c r="B130" s="14" t="s">
        <v>78</v>
      </c>
      <c r="C130" s="84">
        <v>0</v>
      </c>
      <c r="D130" s="84">
        <v>0</v>
      </c>
      <c r="E130" s="84">
        <v>0</v>
      </c>
      <c r="F130" s="84">
        <v>0</v>
      </c>
      <c r="G130" s="84">
        <v>0</v>
      </c>
      <c r="H130" s="84">
        <f t="shared" si="42"/>
        <v>0</v>
      </c>
      <c r="I130" s="84">
        <f t="shared" si="43"/>
        <v>0</v>
      </c>
    </row>
    <row r="131" spans="2:9" ht="12" x14ac:dyDescent="0.2">
      <c r="B131" s="14" t="s">
        <v>79</v>
      </c>
      <c r="C131" s="84">
        <v>0</v>
      </c>
      <c r="D131" s="84">
        <v>0</v>
      </c>
      <c r="E131" s="84">
        <v>0</v>
      </c>
      <c r="F131" s="84">
        <v>0</v>
      </c>
      <c r="G131" s="84">
        <v>0</v>
      </c>
      <c r="H131" s="84">
        <f t="shared" si="42"/>
        <v>0</v>
      </c>
      <c r="I131" s="84">
        <f t="shared" si="43"/>
        <v>0</v>
      </c>
    </row>
    <row r="132" spans="2:9" ht="12" x14ac:dyDescent="0.2">
      <c r="B132" s="14" t="s">
        <v>80</v>
      </c>
      <c r="C132" s="84">
        <v>0</v>
      </c>
      <c r="D132" s="84">
        <v>0</v>
      </c>
      <c r="E132" s="84">
        <v>0</v>
      </c>
      <c r="F132" s="84">
        <v>0</v>
      </c>
      <c r="G132" s="84">
        <v>0</v>
      </c>
      <c r="H132" s="84">
        <f t="shared" si="42"/>
        <v>0</v>
      </c>
      <c r="I132" s="84">
        <f t="shared" si="43"/>
        <v>0</v>
      </c>
    </row>
    <row r="133" spans="2:9" ht="12" x14ac:dyDescent="0.2">
      <c r="B133" s="14" t="s">
        <v>81</v>
      </c>
      <c r="C133" s="84">
        <v>0</v>
      </c>
      <c r="D133" s="84">
        <v>0</v>
      </c>
      <c r="E133" s="84">
        <v>0</v>
      </c>
      <c r="F133" s="84">
        <v>0</v>
      </c>
      <c r="G133" s="84">
        <v>0</v>
      </c>
      <c r="H133" s="84">
        <f t="shared" si="42"/>
        <v>0</v>
      </c>
      <c r="I133" s="84">
        <f t="shared" si="43"/>
        <v>0</v>
      </c>
    </row>
    <row r="134" spans="2:9" ht="12" x14ac:dyDescent="0.2">
      <c r="B134" s="14" t="s">
        <v>82</v>
      </c>
      <c r="C134" s="84">
        <v>0</v>
      </c>
      <c r="D134" s="84">
        <v>0</v>
      </c>
      <c r="E134" s="84">
        <v>0</v>
      </c>
      <c r="F134" s="84">
        <v>0</v>
      </c>
      <c r="G134" s="84">
        <v>0</v>
      </c>
      <c r="H134" s="84">
        <f t="shared" si="42"/>
        <v>0</v>
      </c>
      <c r="I134" s="84">
        <f t="shared" si="43"/>
        <v>0</v>
      </c>
    </row>
    <row r="135" spans="2:9" ht="12" x14ac:dyDescent="0.2">
      <c r="B135" s="14" t="s">
        <v>83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f t="shared" si="42"/>
        <v>0</v>
      </c>
      <c r="I135" s="84">
        <f t="shared" si="43"/>
        <v>0</v>
      </c>
    </row>
    <row r="136" spans="2:9" ht="15" x14ac:dyDescent="0.2">
      <c r="B136" s="15" t="s">
        <v>84</v>
      </c>
      <c r="C136" s="83">
        <f>SUM(C137:C139)</f>
        <v>0</v>
      </c>
      <c r="D136" s="83">
        <f t="shared" ref="D136:I136" si="44">SUM(D137:D139)</f>
        <v>0</v>
      </c>
      <c r="E136" s="83">
        <f t="shared" si="44"/>
        <v>0</v>
      </c>
      <c r="F136" s="83">
        <f t="shared" si="44"/>
        <v>0</v>
      </c>
      <c r="G136" s="83">
        <f t="shared" si="44"/>
        <v>0</v>
      </c>
      <c r="H136" s="83">
        <f t="shared" si="44"/>
        <v>0</v>
      </c>
      <c r="I136" s="83">
        <f t="shared" si="44"/>
        <v>0</v>
      </c>
    </row>
    <row r="137" spans="2:9" ht="12" x14ac:dyDescent="0.2">
      <c r="B137" s="14" t="s">
        <v>85</v>
      </c>
      <c r="C137" s="84">
        <v>0</v>
      </c>
      <c r="D137" s="84">
        <v>0</v>
      </c>
      <c r="E137" s="84">
        <v>0</v>
      </c>
      <c r="F137" s="84">
        <v>0</v>
      </c>
      <c r="G137" s="84">
        <v>0</v>
      </c>
      <c r="H137" s="84">
        <f t="shared" ref="H137:H139" si="45">D137-E137+F137-G137</f>
        <v>0</v>
      </c>
      <c r="I137" s="84">
        <f t="shared" ref="I137:I139" si="46">+C137+H137</f>
        <v>0</v>
      </c>
    </row>
    <row r="138" spans="2:9" ht="12" x14ac:dyDescent="0.2">
      <c r="B138" s="14" t="s">
        <v>86</v>
      </c>
      <c r="C138" s="84">
        <v>0</v>
      </c>
      <c r="D138" s="84">
        <v>0</v>
      </c>
      <c r="E138" s="84">
        <v>0</v>
      </c>
      <c r="F138" s="84">
        <v>0</v>
      </c>
      <c r="G138" s="84">
        <v>0</v>
      </c>
      <c r="H138" s="84">
        <f t="shared" si="45"/>
        <v>0</v>
      </c>
      <c r="I138" s="84">
        <f t="shared" si="46"/>
        <v>0</v>
      </c>
    </row>
    <row r="139" spans="2:9" ht="12" x14ac:dyDescent="0.2">
      <c r="B139" s="14" t="s">
        <v>87</v>
      </c>
      <c r="C139" s="84">
        <v>0</v>
      </c>
      <c r="D139" s="84">
        <v>0</v>
      </c>
      <c r="E139" s="84">
        <v>0</v>
      </c>
      <c r="F139" s="84">
        <v>0</v>
      </c>
      <c r="G139" s="84">
        <v>0</v>
      </c>
      <c r="H139" s="84">
        <f t="shared" si="45"/>
        <v>0</v>
      </c>
      <c r="I139" s="84">
        <f t="shared" si="46"/>
        <v>0</v>
      </c>
    </row>
    <row r="140" spans="2:9" ht="15" x14ac:dyDescent="0.2">
      <c r="B140" s="15" t="s">
        <v>88</v>
      </c>
      <c r="C140" s="83">
        <f>SUM(C141:C147)</f>
        <v>0</v>
      </c>
      <c r="D140" s="83">
        <f t="shared" ref="D140:I140" si="47">SUM(D141:D147)</f>
        <v>0</v>
      </c>
      <c r="E140" s="83">
        <f t="shared" si="47"/>
        <v>0</v>
      </c>
      <c r="F140" s="83">
        <f t="shared" si="47"/>
        <v>0</v>
      </c>
      <c r="G140" s="83">
        <f t="shared" si="47"/>
        <v>0</v>
      </c>
      <c r="H140" s="83">
        <f t="shared" si="47"/>
        <v>0</v>
      </c>
      <c r="I140" s="83">
        <f t="shared" si="47"/>
        <v>0</v>
      </c>
    </row>
    <row r="141" spans="2:9" ht="12" x14ac:dyDescent="0.2">
      <c r="B141" s="14" t="s">
        <v>89</v>
      </c>
      <c r="C141" s="84">
        <v>0</v>
      </c>
      <c r="D141" s="84">
        <v>0</v>
      </c>
      <c r="E141" s="84">
        <v>0</v>
      </c>
      <c r="F141" s="84">
        <v>0</v>
      </c>
      <c r="G141" s="84">
        <v>0</v>
      </c>
      <c r="H141" s="84">
        <f t="shared" ref="H141:H147" si="48">D141-E141+F141-G141</f>
        <v>0</v>
      </c>
      <c r="I141" s="84">
        <f t="shared" ref="I141:I147" si="49">+C141+H141</f>
        <v>0</v>
      </c>
    </row>
    <row r="142" spans="2:9" ht="12" x14ac:dyDescent="0.2">
      <c r="B142" s="14" t="s">
        <v>90</v>
      </c>
      <c r="C142" s="84">
        <v>0</v>
      </c>
      <c r="D142" s="84">
        <v>0</v>
      </c>
      <c r="E142" s="84">
        <v>0</v>
      </c>
      <c r="F142" s="84">
        <v>0</v>
      </c>
      <c r="G142" s="84">
        <v>0</v>
      </c>
      <c r="H142" s="84">
        <f t="shared" si="48"/>
        <v>0</v>
      </c>
      <c r="I142" s="84">
        <f t="shared" si="49"/>
        <v>0</v>
      </c>
    </row>
    <row r="143" spans="2:9" ht="12" x14ac:dyDescent="0.2">
      <c r="B143" s="14" t="s">
        <v>91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f t="shared" si="48"/>
        <v>0</v>
      </c>
      <c r="I143" s="84">
        <f t="shared" si="49"/>
        <v>0</v>
      </c>
    </row>
    <row r="144" spans="2:9" ht="12" x14ac:dyDescent="0.2">
      <c r="B144" s="14" t="s">
        <v>92</v>
      </c>
      <c r="C144" s="84">
        <v>0</v>
      </c>
      <c r="D144" s="84">
        <v>0</v>
      </c>
      <c r="E144" s="84">
        <v>0</v>
      </c>
      <c r="F144" s="84">
        <v>0</v>
      </c>
      <c r="G144" s="84">
        <v>0</v>
      </c>
      <c r="H144" s="84">
        <f t="shared" si="48"/>
        <v>0</v>
      </c>
      <c r="I144" s="84">
        <f t="shared" si="49"/>
        <v>0</v>
      </c>
    </row>
    <row r="145" spans="2:9" ht="12" x14ac:dyDescent="0.2">
      <c r="B145" s="14" t="s">
        <v>93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f t="shared" si="48"/>
        <v>0</v>
      </c>
      <c r="I145" s="84">
        <f t="shared" si="49"/>
        <v>0</v>
      </c>
    </row>
    <row r="146" spans="2:9" ht="12" x14ac:dyDescent="0.2">
      <c r="B146" s="14" t="s">
        <v>94</v>
      </c>
      <c r="C146" s="84">
        <v>0</v>
      </c>
      <c r="D146" s="84">
        <v>0</v>
      </c>
      <c r="E146" s="84">
        <v>0</v>
      </c>
      <c r="F146" s="84">
        <v>0</v>
      </c>
      <c r="G146" s="84">
        <v>0</v>
      </c>
      <c r="H146" s="84">
        <f t="shared" si="48"/>
        <v>0</v>
      </c>
      <c r="I146" s="84">
        <f t="shared" si="49"/>
        <v>0</v>
      </c>
    </row>
    <row r="147" spans="2:9" ht="12" x14ac:dyDescent="0.2">
      <c r="B147" s="14" t="s">
        <v>95</v>
      </c>
      <c r="C147" s="84">
        <v>0</v>
      </c>
      <c r="D147" s="84">
        <v>0</v>
      </c>
      <c r="E147" s="84">
        <v>0</v>
      </c>
      <c r="F147" s="84">
        <v>0</v>
      </c>
      <c r="G147" s="84">
        <v>0</v>
      </c>
      <c r="H147" s="84">
        <f t="shared" si="48"/>
        <v>0</v>
      </c>
      <c r="I147" s="84">
        <f t="shared" si="49"/>
        <v>0</v>
      </c>
    </row>
    <row r="148" spans="2:9" ht="15" x14ac:dyDescent="0.2">
      <c r="B148" s="15" t="s">
        <v>96</v>
      </c>
      <c r="C148" s="83">
        <f>SUM(C149:C151)</f>
        <v>0</v>
      </c>
      <c r="D148" s="83">
        <f t="shared" ref="D148:I148" si="50">SUM(D149:D151)</f>
        <v>0</v>
      </c>
      <c r="E148" s="83">
        <f t="shared" si="50"/>
        <v>0</v>
      </c>
      <c r="F148" s="83">
        <f t="shared" si="50"/>
        <v>0</v>
      </c>
      <c r="G148" s="83">
        <f t="shared" si="50"/>
        <v>0</v>
      </c>
      <c r="H148" s="83">
        <f t="shared" si="50"/>
        <v>0</v>
      </c>
      <c r="I148" s="83">
        <f t="shared" si="50"/>
        <v>0</v>
      </c>
    </row>
    <row r="149" spans="2:9" ht="12" x14ac:dyDescent="0.2">
      <c r="B149" s="14" t="s">
        <v>97</v>
      </c>
      <c r="C149" s="84">
        <v>0</v>
      </c>
      <c r="D149" s="84">
        <v>0</v>
      </c>
      <c r="E149" s="84">
        <v>0</v>
      </c>
      <c r="F149" s="84">
        <v>0</v>
      </c>
      <c r="G149" s="84">
        <v>0</v>
      </c>
      <c r="H149" s="84">
        <f t="shared" ref="H149:H151" si="51">D149-E149+F149-G149</f>
        <v>0</v>
      </c>
      <c r="I149" s="84">
        <f t="shared" ref="I149:I151" si="52">+C149+H149</f>
        <v>0</v>
      </c>
    </row>
    <row r="150" spans="2:9" ht="12" x14ac:dyDescent="0.2">
      <c r="B150" s="14" t="s">
        <v>98</v>
      </c>
      <c r="C150" s="84">
        <v>0</v>
      </c>
      <c r="D150" s="84">
        <v>0</v>
      </c>
      <c r="E150" s="84">
        <v>0</v>
      </c>
      <c r="F150" s="84">
        <v>0</v>
      </c>
      <c r="G150" s="84">
        <v>0</v>
      </c>
      <c r="H150" s="84">
        <f t="shared" si="51"/>
        <v>0</v>
      </c>
      <c r="I150" s="84">
        <f t="shared" si="52"/>
        <v>0</v>
      </c>
    </row>
    <row r="151" spans="2:9" ht="12" x14ac:dyDescent="0.2">
      <c r="B151" s="14" t="s">
        <v>99</v>
      </c>
      <c r="C151" s="84">
        <v>0</v>
      </c>
      <c r="D151" s="84">
        <v>0</v>
      </c>
      <c r="E151" s="84">
        <v>0</v>
      </c>
      <c r="F151" s="84">
        <v>0</v>
      </c>
      <c r="G151" s="84">
        <v>0</v>
      </c>
      <c r="H151" s="84">
        <f t="shared" si="51"/>
        <v>0</v>
      </c>
      <c r="I151" s="84">
        <f t="shared" si="52"/>
        <v>0</v>
      </c>
    </row>
    <row r="152" spans="2:9" ht="15" x14ac:dyDescent="0.2">
      <c r="B152" s="15" t="s">
        <v>100</v>
      </c>
      <c r="C152" s="83">
        <f>SUM(C153:C159)</f>
        <v>0</v>
      </c>
      <c r="D152" s="83">
        <f t="shared" ref="D152:I152" si="53">SUM(D153:D159)</f>
        <v>0</v>
      </c>
      <c r="E152" s="83">
        <f t="shared" si="53"/>
        <v>0</v>
      </c>
      <c r="F152" s="83">
        <f t="shared" si="53"/>
        <v>0</v>
      </c>
      <c r="G152" s="83">
        <f t="shared" si="53"/>
        <v>0</v>
      </c>
      <c r="H152" s="83">
        <f t="shared" si="53"/>
        <v>0</v>
      </c>
      <c r="I152" s="83">
        <f t="shared" si="53"/>
        <v>0</v>
      </c>
    </row>
    <row r="153" spans="2:9" ht="12" x14ac:dyDescent="0.2">
      <c r="B153" s="14" t="s">
        <v>101</v>
      </c>
      <c r="C153" s="84">
        <v>0</v>
      </c>
      <c r="D153" s="84">
        <v>0</v>
      </c>
      <c r="E153" s="84">
        <v>0</v>
      </c>
      <c r="F153" s="84">
        <v>0</v>
      </c>
      <c r="G153" s="84">
        <v>0</v>
      </c>
      <c r="H153" s="84">
        <f t="shared" ref="H153:H159" si="54">D153-E153+F153-G153</f>
        <v>0</v>
      </c>
      <c r="I153" s="84">
        <f t="shared" ref="I153:I159" si="55">+C153+H153</f>
        <v>0</v>
      </c>
    </row>
    <row r="154" spans="2:9" ht="12" x14ac:dyDescent="0.2">
      <c r="B154" s="14" t="s">
        <v>102</v>
      </c>
      <c r="C154" s="84">
        <v>0</v>
      </c>
      <c r="D154" s="84">
        <v>0</v>
      </c>
      <c r="E154" s="84">
        <v>0</v>
      </c>
      <c r="F154" s="84">
        <v>0</v>
      </c>
      <c r="G154" s="84">
        <v>0</v>
      </c>
      <c r="H154" s="84">
        <f t="shared" si="54"/>
        <v>0</v>
      </c>
      <c r="I154" s="84">
        <f t="shared" si="55"/>
        <v>0</v>
      </c>
    </row>
    <row r="155" spans="2:9" ht="12" x14ac:dyDescent="0.2">
      <c r="B155" s="14" t="s">
        <v>103</v>
      </c>
      <c r="C155" s="84">
        <v>0</v>
      </c>
      <c r="D155" s="84">
        <v>0</v>
      </c>
      <c r="E155" s="84">
        <v>0</v>
      </c>
      <c r="F155" s="84">
        <v>0</v>
      </c>
      <c r="G155" s="84">
        <v>0</v>
      </c>
      <c r="H155" s="84">
        <f t="shared" si="54"/>
        <v>0</v>
      </c>
      <c r="I155" s="84">
        <f t="shared" si="55"/>
        <v>0</v>
      </c>
    </row>
    <row r="156" spans="2:9" ht="12" x14ac:dyDescent="0.2">
      <c r="B156" s="16" t="s">
        <v>104</v>
      </c>
      <c r="C156" s="84">
        <v>0</v>
      </c>
      <c r="D156" s="84">
        <v>0</v>
      </c>
      <c r="E156" s="84">
        <v>0</v>
      </c>
      <c r="F156" s="84">
        <v>0</v>
      </c>
      <c r="G156" s="84">
        <v>0</v>
      </c>
      <c r="H156" s="84">
        <f t="shared" si="54"/>
        <v>0</v>
      </c>
      <c r="I156" s="84">
        <f t="shared" si="55"/>
        <v>0</v>
      </c>
    </row>
    <row r="157" spans="2:9" ht="12" x14ac:dyDescent="0.2">
      <c r="B157" s="14" t="s">
        <v>105</v>
      </c>
      <c r="C157" s="84">
        <v>0</v>
      </c>
      <c r="D157" s="84">
        <v>0</v>
      </c>
      <c r="E157" s="84">
        <v>0</v>
      </c>
      <c r="F157" s="84">
        <v>0</v>
      </c>
      <c r="G157" s="84">
        <v>0</v>
      </c>
      <c r="H157" s="84">
        <f t="shared" si="54"/>
        <v>0</v>
      </c>
      <c r="I157" s="84">
        <f t="shared" si="55"/>
        <v>0</v>
      </c>
    </row>
    <row r="158" spans="2:9" ht="12" x14ac:dyDescent="0.2">
      <c r="B158" s="14" t="s">
        <v>106</v>
      </c>
      <c r="C158" s="84">
        <v>0</v>
      </c>
      <c r="D158" s="84">
        <v>0</v>
      </c>
      <c r="E158" s="84">
        <v>0</v>
      </c>
      <c r="F158" s="84">
        <v>0</v>
      </c>
      <c r="G158" s="84">
        <v>0</v>
      </c>
      <c r="H158" s="84">
        <f t="shared" si="54"/>
        <v>0</v>
      </c>
      <c r="I158" s="84">
        <f t="shared" si="55"/>
        <v>0</v>
      </c>
    </row>
    <row r="159" spans="2:9" ht="12" x14ac:dyDescent="0.2">
      <c r="B159" s="14" t="s">
        <v>107</v>
      </c>
      <c r="C159" s="84">
        <v>0</v>
      </c>
      <c r="D159" s="84">
        <v>0</v>
      </c>
      <c r="E159" s="84">
        <v>0</v>
      </c>
      <c r="F159" s="84">
        <v>0</v>
      </c>
      <c r="G159" s="84">
        <v>0</v>
      </c>
      <c r="H159" s="84">
        <f t="shared" si="54"/>
        <v>0</v>
      </c>
      <c r="I159" s="84">
        <f t="shared" si="55"/>
        <v>0</v>
      </c>
    </row>
    <row r="160" spans="2:9" x14ac:dyDescent="0.2">
      <c r="B160" s="9"/>
      <c r="C160" s="4"/>
      <c r="D160" s="4"/>
      <c r="E160" s="4"/>
      <c r="F160" s="4"/>
      <c r="G160" s="4"/>
      <c r="H160" s="4"/>
      <c r="I160" s="4"/>
    </row>
    <row r="161" spans="2:9" ht="15" x14ac:dyDescent="0.2">
      <c r="B161" s="13" t="s">
        <v>109</v>
      </c>
      <c r="C161" s="83">
        <f>+C13+C87</f>
        <v>17812746.66</v>
      </c>
      <c r="D161" s="83">
        <f t="shared" ref="D161:I161" si="56">+D13+D87</f>
        <v>237601.03999999998</v>
      </c>
      <c r="E161" s="83">
        <f t="shared" si="56"/>
        <v>60000</v>
      </c>
      <c r="F161" s="83">
        <f t="shared" si="56"/>
        <v>977932.24</v>
      </c>
      <c r="G161" s="83">
        <f t="shared" si="56"/>
        <v>977932.24</v>
      </c>
      <c r="H161" s="83">
        <f t="shared" si="56"/>
        <v>177601.03999999992</v>
      </c>
      <c r="I161" s="83">
        <f t="shared" si="56"/>
        <v>17990347.699999999</v>
      </c>
    </row>
    <row r="162" spans="2:9" x14ac:dyDescent="0.2">
      <c r="B162" s="10"/>
      <c r="C162" s="5"/>
      <c r="D162" s="5"/>
      <c r="E162" s="5"/>
      <c r="F162" s="5"/>
      <c r="G162" s="5"/>
      <c r="H162" s="5"/>
      <c r="I162" s="5"/>
    </row>
    <row r="165" spans="2:9" ht="12.75" x14ac:dyDescent="0.2">
      <c r="B165" s="82" t="s">
        <v>139</v>
      </c>
    </row>
  </sheetData>
  <protectedRanges>
    <protectedRange sqref="C87:I87" name="Rango1_2"/>
    <protectedRange sqref="C13:I13" name="Rango1_2_2"/>
    <protectedRange sqref="B165" name="Rango1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31496062992125984" right="0" top="0" bottom="0" header="0.31496062992125984" footer="0.31496062992125984"/>
  <pageSetup scale="63" fitToWidth="2" fitToHeight="2" orientation="portrait" verticalDpi="0" r:id="rId1"/>
  <ignoredErrors>
    <ignoredError sqref="C13 C15:C21 C43:C51 C78 C87 C88:C152 C161 D14:I14 D62:G62 D18:E18 E15 D66:G66 D63:G65 D74:G74 D67:G73 D78:G78 D75:G77 D86:G88 D79:G85 D96:G96 D89:G95 D106:G106 D97:G105 D116:G116 D107:G115 D126:G126 D117:G125 D136:G136 D127:G135 D140:G140 D137:G139 D148:G148 D141:G147 D152:G152 D149:G151 D160:I161 D153:G159 H16:I21 H33:I41 H85:I95 H132:I135 D16:E16 G16 E17 G17 D21:G21 E19 G19 H15:I15 D20:F20 F37 D13:H13 I13" unlockedFormula="1"/>
    <ignoredError sqref="C14 C22 C32 C42 C52 C62 C66 C74 D22:G22 D32:G32 D42:G42 D52:G52" formulaRange="1" unlockedFormula="1"/>
    <ignoredError sqref="C23:C31 C33:C41" formulaRange="1"/>
    <ignoredError sqref="H22:I32 H42:I84 H96:I131 H136:I159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4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6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6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4" spans="1:6" x14ac:dyDescent="0.2">
      <c r="B4" s="1" t="s">
        <v>145</v>
      </c>
    </row>
    <row r="5" spans="1:6" ht="12" thickBot="1" x14ac:dyDescent="0.25">
      <c r="C5" s="42" t="s">
        <v>146</v>
      </c>
    </row>
    <row r="6" spans="1:6" x14ac:dyDescent="0.2">
      <c r="B6" s="95" t="str">
        <f>B1</f>
        <v>INSTITUTO MUNICIPAL DE INVESTIGACION, PLANEACION Y ESTADISTICA</v>
      </c>
      <c r="C6" s="96"/>
      <c r="D6" s="96"/>
      <c r="E6" s="96"/>
      <c r="F6" s="97"/>
    </row>
    <row r="7" spans="1:6" x14ac:dyDescent="0.2">
      <c r="B7" s="98" t="s">
        <v>110</v>
      </c>
      <c r="C7" s="99"/>
      <c r="D7" s="99"/>
      <c r="E7" s="99"/>
      <c r="F7" s="100"/>
    </row>
    <row r="8" spans="1:6" x14ac:dyDescent="0.2">
      <c r="B8" s="101" t="s">
        <v>143</v>
      </c>
      <c r="C8" s="102"/>
      <c r="D8" s="102"/>
      <c r="E8" s="102"/>
      <c r="F8" s="103"/>
    </row>
    <row r="9" spans="1:6" ht="22.5" x14ac:dyDescent="0.2">
      <c r="B9" s="93" t="s">
        <v>111</v>
      </c>
      <c r="C9" s="94" t="s">
        <v>112</v>
      </c>
      <c r="D9" s="66" t="s">
        <v>113</v>
      </c>
      <c r="E9" s="66" t="s">
        <v>114</v>
      </c>
      <c r="F9" s="67" t="s">
        <v>115</v>
      </c>
    </row>
    <row r="10" spans="1:6" x14ac:dyDescent="0.2">
      <c r="A10" s="41"/>
      <c r="B10" s="93"/>
      <c r="C10" s="94"/>
      <c r="D10" s="66" t="s">
        <v>116</v>
      </c>
      <c r="E10" s="66" t="s">
        <v>117</v>
      </c>
      <c r="F10" s="67" t="s">
        <v>118</v>
      </c>
    </row>
    <row r="11" spans="1:6" x14ac:dyDescent="0.2">
      <c r="B11" s="51"/>
      <c r="C11" s="52" t="s">
        <v>119</v>
      </c>
      <c r="D11" s="53">
        <f>SUM(D12:D20)</f>
        <v>0</v>
      </c>
      <c r="E11" s="53">
        <f t="shared" ref="E11:F11" si="0">SUM(E12:E20)</f>
        <v>0</v>
      </c>
      <c r="F11" s="54">
        <f t="shared" si="0"/>
        <v>0</v>
      </c>
    </row>
    <row r="12" spans="1:6" x14ac:dyDescent="0.2">
      <c r="B12" s="55">
        <v>1000</v>
      </c>
      <c r="C12" s="56" t="s">
        <v>120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121</v>
      </c>
      <c r="D13" s="57">
        <v>0</v>
      </c>
      <c r="E13" s="57">
        <v>0</v>
      </c>
      <c r="F13" s="58">
        <v>0</v>
      </c>
    </row>
    <row r="14" spans="1:6" x14ac:dyDescent="0.2">
      <c r="B14" s="55">
        <v>3000</v>
      </c>
      <c r="C14" s="56" t="s">
        <v>122</v>
      </c>
      <c r="D14" s="57">
        <v>0</v>
      </c>
      <c r="E14" s="57">
        <v>0</v>
      </c>
      <c r="F14" s="58">
        <v>0</v>
      </c>
    </row>
    <row r="15" spans="1:6" x14ac:dyDescent="0.2">
      <c r="B15" s="55">
        <v>4000</v>
      </c>
      <c r="C15" s="56" t="s">
        <v>123</v>
      </c>
      <c r="D15" s="57">
        <v>0</v>
      </c>
      <c r="E15" s="57">
        <v>0</v>
      </c>
      <c r="F15" s="58">
        <v>0</v>
      </c>
    </row>
    <row r="16" spans="1:6" x14ac:dyDescent="0.2">
      <c r="B16" s="55">
        <v>5000</v>
      </c>
      <c r="C16" s="56" t="s">
        <v>124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125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126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127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128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129</v>
      </c>
      <c r="D21" s="60">
        <f>SUM(D22:D30)</f>
        <v>0</v>
      </c>
      <c r="E21" s="60">
        <f t="shared" ref="E21:F21" si="1">SUM(E22:E30)</f>
        <v>0</v>
      </c>
      <c r="F21" s="61">
        <f t="shared" si="1"/>
        <v>0</v>
      </c>
    </row>
    <row r="22" spans="2:6" x14ac:dyDescent="0.2">
      <c r="B22" s="55">
        <v>1000</v>
      </c>
      <c r="C22" s="56" t="s">
        <v>120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121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122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123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124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125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126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127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128</v>
      </c>
      <c r="D30" s="64">
        <v>0</v>
      </c>
      <c r="E30" s="64">
        <v>0</v>
      </c>
      <c r="F30" s="65">
        <v>0</v>
      </c>
    </row>
    <row r="31" spans="2:6" ht="12" thickBot="1" x14ac:dyDescent="0.25">
      <c r="B31" s="47"/>
      <c r="C31" s="48" t="s">
        <v>33</v>
      </c>
      <c r="D31" s="49">
        <f>D11+D21</f>
        <v>0</v>
      </c>
      <c r="E31" s="49">
        <f t="shared" ref="E31:F31" si="2">E11+E21</f>
        <v>0</v>
      </c>
      <c r="F31" s="50">
        <f t="shared" si="2"/>
        <v>0</v>
      </c>
    </row>
    <row r="33" spans="2:3" ht="12.75" x14ac:dyDescent="0.2">
      <c r="B33" s="82" t="s">
        <v>139</v>
      </c>
      <c r="C33" s="69"/>
    </row>
    <row r="34" spans="2:3" x14ac:dyDescent="0.2">
      <c r="C34" s="68"/>
    </row>
  </sheetData>
  <protectedRanges>
    <protectedRange sqref="B33" name="Rango1_1"/>
  </protectedRanges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verticalDpi="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9"/>
  <sheetViews>
    <sheetView showGridLines="0" workbookViewId="0">
      <selection activeCell="C37" sqref="C3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6.66406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6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5" spans="1:6" x14ac:dyDescent="0.2">
      <c r="B5" s="42"/>
      <c r="C5" s="42" t="s">
        <v>16</v>
      </c>
    </row>
    <row r="7" spans="1:6" x14ac:dyDescent="0.2">
      <c r="B7" s="1" t="s">
        <v>130</v>
      </c>
    </row>
    <row r="8" spans="1:6" x14ac:dyDescent="0.2">
      <c r="B8" s="44" t="s">
        <v>131</v>
      </c>
    </row>
    <row r="9" spans="1:6" x14ac:dyDescent="0.2">
      <c r="A9" s="41"/>
      <c r="B9" s="46" t="s">
        <v>132</v>
      </c>
    </row>
    <row r="10" spans="1:6" x14ac:dyDescent="0.2">
      <c r="B10" s="46" t="s">
        <v>133</v>
      </c>
    </row>
    <row r="12" spans="1:6" ht="15" x14ac:dyDescent="0.25">
      <c r="B12" s="80" t="s">
        <v>147</v>
      </c>
    </row>
    <row r="13" spans="1:6" x14ac:dyDescent="0.2">
      <c r="C13" s="69"/>
    </row>
    <row r="14" spans="1:6" x14ac:dyDescent="0.2">
      <c r="C14" s="68"/>
    </row>
    <row r="19" spans="2:2" ht="12.75" x14ac:dyDescent="0.2">
      <c r="B19" s="82" t="s">
        <v>139</v>
      </c>
    </row>
  </sheetData>
  <protectedRanges>
    <protectedRange sqref="B19" name="Rango1_1"/>
  </protectedRanges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9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9.8320312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6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5" spans="1:6" x14ac:dyDescent="0.2">
      <c r="B5" s="42"/>
      <c r="C5" s="42" t="s">
        <v>18</v>
      </c>
    </row>
    <row r="7" spans="1:6" x14ac:dyDescent="0.2">
      <c r="B7" s="1" t="s">
        <v>130</v>
      </c>
    </row>
    <row r="8" spans="1:6" x14ac:dyDescent="0.2">
      <c r="B8" s="44" t="s">
        <v>134</v>
      </c>
    </row>
    <row r="9" spans="1:6" x14ac:dyDescent="0.2">
      <c r="A9" s="41"/>
      <c r="B9" s="45" t="s">
        <v>135</v>
      </c>
    </row>
    <row r="10" spans="1:6" x14ac:dyDescent="0.2">
      <c r="B10" s="45" t="s">
        <v>136</v>
      </c>
    </row>
    <row r="12" spans="1:6" ht="15" x14ac:dyDescent="0.25">
      <c r="C12" s="80" t="s">
        <v>148</v>
      </c>
    </row>
    <row r="13" spans="1:6" x14ac:dyDescent="0.2">
      <c r="C13" s="69"/>
    </row>
    <row r="14" spans="1:6" x14ac:dyDescent="0.2">
      <c r="C14" s="68"/>
    </row>
    <row r="19" spans="2:2" ht="12.75" x14ac:dyDescent="0.2">
      <c r="B19" s="82" t="s">
        <v>139</v>
      </c>
    </row>
  </sheetData>
  <protectedRanges>
    <protectedRange sqref="B19" name="Rango1_1"/>
  </protectedRanges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0"/>
  <sheetViews>
    <sheetView showGridLines="0" workbookViewId="0">
      <selection activeCell="C28" sqref="C28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6.332031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6" t="str">
        <f>'Notas de Disciplina Financiera'!A1</f>
        <v>INSTITUTO MUNICIPAL DE INVESTIGACION, PLANEACION Y ESTADISTICA</v>
      </c>
      <c r="C1" s="86"/>
      <c r="D1" s="86"/>
      <c r="E1" s="39" t="s">
        <v>0</v>
      </c>
      <c r="F1" s="40">
        <f>'Notas de Disciplina Financiera'!D1</f>
        <v>2024</v>
      </c>
    </row>
    <row r="2" spans="1:6" x14ac:dyDescent="0.2">
      <c r="B2" s="86" t="s">
        <v>1</v>
      </c>
      <c r="C2" s="86"/>
      <c r="D2" s="86"/>
      <c r="E2" s="39" t="s">
        <v>2</v>
      </c>
      <c r="F2" s="40" t="str">
        <f>'Notas de Disciplina Financiera'!D2</f>
        <v>Trimestral</v>
      </c>
    </row>
    <row r="3" spans="1:6" x14ac:dyDescent="0.2">
      <c r="B3" s="86" t="str">
        <f>'Notas de Disciplina Financiera'!A3</f>
        <v>Correspondiente del 01 de Enero al 30 de Septiembre de 2024</v>
      </c>
      <c r="C3" s="86"/>
      <c r="D3" s="86"/>
      <c r="E3" s="39" t="s">
        <v>4</v>
      </c>
      <c r="F3" s="40">
        <f>'Notas de Disciplina Financiera'!D3</f>
        <v>3</v>
      </c>
    </row>
    <row r="5" spans="1:6" x14ac:dyDescent="0.2">
      <c r="B5" s="42"/>
      <c r="C5" s="42" t="s">
        <v>20</v>
      </c>
    </row>
    <row r="7" spans="1:6" x14ac:dyDescent="0.2">
      <c r="B7" s="1" t="s">
        <v>130</v>
      </c>
    </row>
    <row r="8" spans="1:6" x14ac:dyDescent="0.2">
      <c r="B8" s="44" t="s">
        <v>137</v>
      </c>
    </row>
    <row r="9" spans="1:6" x14ac:dyDescent="0.2">
      <c r="A9" s="41"/>
    </row>
    <row r="10" spans="1:6" ht="15" x14ac:dyDescent="0.25">
      <c r="C10" s="80" t="s">
        <v>147</v>
      </c>
    </row>
    <row r="20" spans="2:2" ht="12.75" x14ac:dyDescent="0.2">
      <c r="B20" s="82" t="s">
        <v>139</v>
      </c>
    </row>
  </sheetData>
  <protectedRanges>
    <protectedRange sqref="B20" name="Rango1_1"/>
  </protectedRanges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aa8a68a-ab09-4ac8-a697-fdce915bc567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'NDF-01'!Área_de_impresión</vt:lpstr>
      <vt:lpstr>'NDF-02'!Área_de_impresión</vt:lpstr>
      <vt:lpstr>'NDF-03'!Área_de_impresión</vt:lpstr>
      <vt:lpstr>'NDF-04'!Área_de_impresión</vt:lpstr>
      <vt:lpstr>'NDF-05'!Área_de_impresión</vt:lpstr>
      <vt:lpstr>'NDF-06'!Área_de_impresión</vt:lpstr>
      <vt:lpstr>'Notas de Disciplina Financiera'!Área_de_impresión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2024-04-11T18:20:16Z</cp:lastPrinted>
  <dcterms:created xsi:type="dcterms:W3CDTF">2024-03-15T21:50:03Z</dcterms:created>
  <dcterms:modified xsi:type="dcterms:W3CDTF">2024-10-03T18:23:21Z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